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2\GODISNJI IZVJESTAJ\1 TABELE ZA IZVJESTAVANJE\1 Sudovi\AVG IF 2022\"/>
    </mc:Choice>
  </mc:AlternateContent>
  <workbookProtection workbookPassword="CCF6" lockStructure="1"/>
  <bookViews>
    <workbookView xWindow="-120" yWindow="-120" windowWidth="20730" windowHeight="11760" tabRatio="772"/>
  </bookViews>
  <sheets>
    <sheet name="Uputstvo" sheetId="20" r:id="rId1"/>
    <sheet name="Tabela I, II" sheetId="7" r:id="rId2"/>
    <sheet name="Tabela III" sheetId="30" r:id="rId3"/>
    <sheet name="Tabela IV" sheetId="17" state="hidden" r:id="rId4"/>
    <sheet name="tbl III" sheetId="31" state="hidden" r:id="rId5"/>
    <sheet name="tbl_I_kant_potvr_prein_odb" sheetId="9" state="hidden" r:id="rId6"/>
    <sheet name="0_tbl_IIa_IIb_vrhovniSudovi" sheetId="10" state="hidden" r:id="rId7"/>
    <sheet name="tbl10_ust_sud" sheetId="18" state="hidden" r:id="rId8"/>
    <sheet name="0_tbI_IIc_vrhSudovi" sheetId="16" state="hidden" r:id="rId9"/>
  </sheets>
  <definedNames>
    <definedName name="_xlnm.Print_Area" localSheetId="1">'Tabela I, II'!$A$1:$H$41</definedName>
    <definedName name="_xlnm.Print_Area" localSheetId="2">'Tabela III'!$A$1:$V$145</definedName>
    <definedName name="_xlnm.Print_Area" localSheetId="3">'Tabela IV'!$A$1:$F$29</definedName>
    <definedName name="_xlnm.Print_Area" localSheetId="4">'tbl III'!$B$1:$Q$91</definedName>
    <definedName name="_xlnm.Print_Area" localSheetId="0">Uputstvo!$A$1:$N$81</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73" i="30" l="1"/>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17" i="30"/>
  <c r="F16" i="30"/>
  <c r="F15" i="30"/>
  <c r="F14" i="30"/>
  <c r="F13" i="30"/>
  <c r="F12" i="30"/>
  <c r="F11" i="30"/>
  <c r="F10" i="30"/>
  <c r="F125" i="30" l="1"/>
  <c r="F124" i="30"/>
  <c r="F122" i="30"/>
  <c r="F121" i="30"/>
  <c r="F119" i="30"/>
  <c r="F118" i="30"/>
  <c r="F116" i="30"/>
  <c r="F115" i="30"/>
  <c r="F113" i="30"/>
  <c r="F112" i="30"/>
  <c r="F110" i="30"/>
  <c r="F109" i="30"/>
  <c r="F107" i="30"/>
  <c r="F106" i="30"/>
  <c r="F104" i="30"/>
  <c r="F103" i="30"/>
  <c r="F101" i="30"/>
  <c r="F100" i="30"/>
  <c r="F98" i="30"/>
  <c r="F74" i="30" l="1"/>
  <c r="F75" i="30"/>
  <c r="F76" i="30"/>
  <c r="F77" i="30"/>
  <c r="F78" i="30"/>
  <c r="P79" i="30" l="1"/>
  <c r="P9" i="30" l="1"/>
  <c r="P8" i="30"/>
  <c r="U93" i="30" l="1"/>
  <c r="V9" i="30"/>
  <c r="V8" i="30"/>
  <c r="W94" i="31" l="1"/>
  <c r="W93" i="31"/>
  <c r="G94" i="31"/>
  <c r="H94" i="31"/>
  <c r="I94" i="31"/>
  <c r="J94" i="31"/>
  <c r="K94" i="31"/>
  <c r="L94" i="31"/>
  <c r="M94" i="31"/>
  <c r="N94" i="31"/>
  <c r="Q94" i="31"/>
  <c r="R94" i="31"/>
  <c r="S94" i="31"/>
  <c r="T94" i="31"/>
  <c r="H93" i="31"/>
  <c r="I93" i="31"/>
  <c r="J93" i="31"/>
  <c r="K93" i="31"/>
  <c r="L93" i="31"/>
  <c r="M93" i="31"/>
  <c r="N93" i="31"/>
  <c r="Q93" i="31"/>
  <c r="R93" i="31"/>
  <c r="S93" i="31"/>
  <c r="T93" i="31"/>
  <c r="G93" i="31"/>
  <c r="D94" i="31"/>
  <c r="E94" i="31"/>
  <c r="F94" i="31"/>
  <c r="E93" i="31"/>
  <c r="F93" i="31"/>
  <c r="D93" i="31"/>
  <c r="C93" i="31"/>
  <c r="C94" i="31" s="1"/>
  <c r="W92" i="31"/>
  <c r="W91" i="31"/>
  <c r="G92" i="31"/>
  <c r="H92" i="31"/>
  <c r="I92" i="31"/>
  <c r="J92" i="31"/>
  <c r="K92" i="31"/>
  <c r="L92" i="31"/>
  <c r="M92" i="31"/>
  <c r="N92" i="31"/>
  <c r="Q92" i="31"/>
  <c r="R92" i="31"/>
  <c r="S92" i="31"/>
  <c r="T92" i="31"/>
  <c r="H91" i="31"/>
  <c r="I91" i="31"/>
  <c r="J91" i="31"/>
  <c r="K91" i="31"/>
  <c r="L91" i="31"/>
  <c r="M91" i="31"/>
  <c r="N91" i="31"/>
  <c r="Q91" i="31"/>
  <c r="R91" i="31"/>
  <c r="S91" i="31"/>
  <c r="T91" i="31"/>
  <c r="G91" i="31"/>
  <c r="D92" i="31"/>
  <c r="E92" i="31"/>
  <c r="F92" i="31"/>
  <c r="E91" i="31"/>
  <c r="F91" i="31"/>
  <c r="D91" i="31"/>
  <c r="C91" i="31"/>
  <c r="C92" i="31" s="1"/>
  <c r="W90" i="31"/>
  <c r="W89" i="31"/>
  <c r="G90" i="31"/>
  <c r="H90" i="31"/>
  <c r="I90" i="31"/>
  <c r="J90" i="31"/>
  <c r="K90" i="31"/>
  <c r="L90" i="31"/>
  <c r="M90" i="31"/>
  <c r="N90" i="31"/>
  <c r="Q90" i="31"/>
  <c r="R90" i="31"/>
  <c r="S90" i="31"/>
  <c r="T90" i="31"/>
  <c r="H89" i="31"/>
  <c r="I89" i="31"/>
  <c r="J89" i="31"/>
  <c r="K89" i="31"/>
  <c r="L89" i="31"/>
  <c r="M89" i="31"/>
  <c r="N89" i="31"/>
  <c r="Q89" i="31"/>
  <c r="R89" i="31"/>
  <c r="S89" i="31"/>
  <c r="T89" i="31"/>
  <c r="G89" i="31"/>
  <c r="D90" i="31"/>
  <c r="E90" i="31"/>
  <c r="F90" i="31"/>
  <c r="E89" i="31"/>
  <c r="F89" i="31"/>
  <c r="D89" i="31"/>
  <c r="C89" i="31"/>
  <c r="C90" i="31" s="1"/>
  <c r="W88" i="31"/>
  <c r="W87" i="31"/>
  <c r="G88" i="31"/>
  <c r="H88" i="31"/>
  <c r="I88" i="31"/>
  <c r="J88" i="31"/>
  <c r="K88" i="31"/>
  <c r="L88" i="31"/>
  <c r="M88" i="31"/>
  <c r="N88" i="31"/>
  <c r="Q88" i="31"/>
  <c r="R88" i="31"/>
  <c r="S88" i="31"/>
  <c r="T88" i="31"/>
  <c r="H87" i="31"/>
  <c r="I87" i="31"/>
  <c r="J87" i="31"/>
  <c r="K87" i="31"/>
  <c r="L87" i="31"/>
  <c r="M87" i="31"/>
  <c r="N87" i="31"/>
  <c r="Q87" i="31"/>
  <c r="R87" i="31"/>
  <c r="S87" i="31"/>
  <c r="T87" i="31"/>
  <c r="G87" i="31"/>
  <c r="D88" i="31"/>
  <c r="E88" i="31"/>
  <c r="F88" i="31"/>
  <c r="E87" i="31"/>
  <c r="F87" i="31"/>
  <c r="D87" i="31"/>
  <c r="C87" i="31"/>
  <c r="C88" i="31" s="1"/>
  <c r="W86" i="31"/>
  <c r="W85" i="31"/>
  <c r="G86" i="31"/>
  <c r="H86" i="31"/>
  <c r="I86" i="31"/>
  <c r="J86" i="31"/>
  <c r="K86" i="31"/>
  <c r="L86" i="31"/>
  <c r="M86" i="31"/>
  <c r="N86" i="31"/>
  <c r="Q86" i="31"/>
  <c r="R86" i="31"/>
  <c r="S86" i="31"/>
  <c r="T86" i="31"/>
  <c r="H85" i="31"/>
  <c r="I85" i="31"/>
  <c r="J85" i="31"/>
  <c r="K85" i="31"/>
  <c r="L85" i="31"/>
  <c r="M85" i="31"/>
  <c r="N85" i="31"/>
  <c r="Q85" i="31"/>
  <c r="R85" i="31"/>
  <c r="S85" i="31"/>
  <c r="T85" i="31"/>
  <c r="G85" i="31"/>
  <c r="D86" i="31"/>
  <c r="E86" i="31"/>
  <c r="F86" i="31"/>
  <c r="E85" i="31"/>
  <c r="F85" i="31"/>
  <c r="D85" i="31"/>
  <c r="C85" i="31"/>
  <c r="C86" i="31" s="1"/>
  <c r="W84" i="31"/>
  <c r="W83" i="31"/>
  <c r="G84" i="31"/>
  <c r="H84" i="31"/>
  <c r="I84" i="31"/>
  <c r="J84" i="31"/>
  <c r="K84" i="31"/>
  <c r="L84" i="31"/>
  <c r="M84" i="31"/>
  <c r="N84" i="31"/>
  <c r="Q84" i="31"/>
  <c r="R84" i="31"/>
  <c r="S84" i="31"/>
  <c r="T84" i="31"/>
  <c r="H83" i="31"/>
  <c r="I83" i="31"/>
  <c r="J83" i="31"/>
  <c r="K83" i="31"/>
  <c r="L83" i="31"/>
  <c r="M83" i="31"/>
  <c r="N83" i="31"/>
  <c r="Q83" i="31"/>
  <c r="R83" i="31"/>
  <c r="S83" i="31"/>
  <c r="T83" i="31"/>
  <c r="G83" i="31"/>
  <c r="D84" i="31"/>
  <c r="E84" i="31"/>
  <c r="F84" i="31"/>
  <c r="E83" i="31"/>
  <c r="F83" i="31"/>
  <c r="D83" i="31"/>
  <c r="C83" i="31"/>
  <c r="C84" i="31" s="1"/>
  <c r="W82" i="31"/>
  <c r="W81" i="31"/>
  <c r="G82" i="31"/>
  <c r="H82" i="31"/>
  <c r="I82" i="31"/>
  <c r="J82" i="31"/>
  <c r="K82" i="31"/>
  <c r="L82" i="31"/>
  <c r="M82" i="31"/>
  <c r="N82" i="31"/>
  <c r="Q82" i="31"/>
  <c r="R82" i="31"/>
  <c r="S82" i="31"/>
  <c r="T82" i="31"/>
  <c r="H81" i="31"/>
  <c r="I81" i="31"/>
  <c r="J81" i="31"/>
  <c r="K81" i="31"/>
  <c r="L81" i="31"/>
  <c r="M81" i="31"/>
  <c r="N81" i="31"/>
  <c r="Q81" i="31"/>
  <c r="R81" i="31"/>
  <c r="S81" i="31"/>
  <c r="T81" i="31"/>
  <c r="G81" i="31"/>
  <c r="D82" i="31"/>
  <c r="E82" i="31"/>
  <c r="F82" i="31"/>
  <c r="E81" i="31"/>
  <c r="F81" i="31"/>
  <c r="D81" i="31"/>
  <c r="C81" i="31"/>
  <c r="C82" i="31" s="1"/>
  <c r="W80" i="31"/>
  <c r="W79" i="31"/>
  <c r="G80" i="31"/>
  <c r="H80" i="31"/>
  <c r="I80" i="31"/>
  <c r="J80" i="31"/>
  <c r="K80" i="31"/>
  <c r="L80" i="31"/>
  <c r="M80" i="31"/>
  <c r="N80" i="31"/>
  <c r="Q80" i="31"/>
  <c r="R80" i="31"/>
  <c r="S80" i="31"/>
  <c r="T80" i="31"/>
  <c r="H79" i="31"/>
  <c r="I79" i="31"/>
  <c r="J79" i="31"/>
  <c r="K79" i="31"/>
  <c r="L79" i="31"/>
  <c r="M79" i="31"/>
  <c r="N79" i="31"/>
  <c r="Q79" i="31"/>
  <c r="R79" i="31"/>
  <c r="S79" i="31"/>
  <c r="T79" i="31"/>
  <c r="G79" i="31"/>
  <c r="D80" i="31"/>
  <c r="E80" i="31"/>
  <c r="F80" i="31"/>
  <c r="E79" i="31"/>
  <c r="F79" i="31"/>
  <c r="D79" i="31"/>
  <c r="C79" i="31"/>
  <c r="C80" i="31" s="1"/>
  <c r="W78" i="31"/>
  <c r="W77" i="31"/>
  <c r="G78" i="31"/>
  <c r="H78" i="31"/>
  <c r="I78" i="31"/>
  <c r="J78" i="31"/>
  <c r="K78" i="31"/>
  <c r="L78" i="31"/>
  <c r="M78" i="31"/>
  <c r="N78" i="31"/>
  <c r="Q78" i="31"/>
  <c r="R78" i="31"/>
  <c r="S78" i="31"/>
  <c r="T78" i="31"/>
  <c r="H77" i="31"/>
  <c r="I77" i="31"/>
  <c r="J77" i="31"/>
  <c r="K77" i="31"/>
  <c r="L77" i="31"/>
  <c r="M77" i="31"/>
  <c r="N77" i="31"/>
  <c r="Q77" i="31"/>
  <c r="R77" i="31"/>
  <c r="S77" i="31"/>
  <c r="T77" i="31"/>
  <c r="G77" i="31"/>
  <c r="D78" i="31"/>
  <c r="E78" i="31"/>
  <c r="F78" i="31"/>
  <c r="E77" i="31"/>
  <c r="F77" i="31"/>
  <c r="D77" i="31"/>
  <c r="C77" i="31"/>
  <c r="C78" i="31" s="1"/>
  <c r="W76" i="31"/>
  <c r="W75" i="31"/>
  <c r="G76" i="31"/>
  <c r="H76" i="31"/>
  <c r="I76" i="31"/>
  <c r="J76" i="31"/>
  <c r="K76" i="31"/>
  <c r="L76" i="31"/>
  <c r="M76" i="31"/>
  <c r="N76" i="31"/>
  <c r="Q76" i="31"/>
  <c r="R76" i="31"/>
  <c r="S76" i="31"/>
  <c r="T76" i="31"/>
  <c r="H75" i="31"/>
  <c r="I75" i="31"/>
  <c r="J75" i="31"/>
  <c r="K75" i="31"/>
  <c r="L75" i="31"/>
  <c r="M75" i="31"/>
  <c r="N75" i="31"/>
  <c r="Q75" i="31"/>
  <c r="R75" i="31"/>
  <c r="S75" i="31"/>
  <c r="T75" i="31"/>
  <c r="G75" i="31"/>
  <c r="D76" i="31"/>
  <c r="E76" i="31"/>
  <c r="F76" i="31"/>
  <c r="E75" i="31"/>
  <c r="F75" i="31"/>
  <c r="D75" i="31"/>
  <c r="C76" i="31"/>
  <c r="C75" i="31"/>
  <c r="A1" i="17" l="1"/>
  <c r="G3" i="31" l="1"/>
  <c r="H3" i="31"/>
  <c r="I3" i="31"/>
  <c r="J3" i="31"/>
  <c r="K3" i="31"/>
  <c r="L3" i="31"/>
  <c r="M3" i="31"/>
  <c r="N3" i="31"/>
  <c r="Q3" i="31"/>
  <c r="R3" i="31"/>
  <c r="S3" i="31"/>
  <c r="T3" i="31"/>
  <c r="G4" i="31"/>
  <c r="H4" i="31"/>
  <c r="I4" i="31"/>
  <c r="J4" i="31"/>
  <c r="K4" i="31"/>
  <c r="L4" i="31"/>
  <c r="M4" i="31"/>
  <c r="N4" i="31"/>
  <c r="Q4" i="31"/>
  <c r="R4" i="31"/>
  <c r="S4" i="31"/>
  <c r="T4" i="31"/>
  <c r="G5" i="31"/>
  <c r="H5" i="31"/>
  <c r="I5" i="31"/>
  <c r="J5" i="31"/>
  <c r="K5" i="31"/>
  <c r="L5" i="31"/>
  <c r="M5" i="31"/>
  <c r="N5" i="31"/>
  <c r="Q5" i="31"/>
  <c r="R5" i="31"/>
  <c r="S5" i="31"/>
  <c r="T5" i="31"/>
  <c r="G6" i="31"/>
  <c r="H6" i="31"/>
  <c r="I6" i="31"/>
  <c r="J6" i="31"/>
  <c r="K6" i="31"/>
  <c r="L6" i="31"/>
  <c r="M6" i="31"/>
  <c r="N6" i="31"/>
  <c r="Q6" i="31"/>
  <c r="R6" i="31"/>
  <c r="S6" i="31"/>
  <c r="T6" i="31"/>
  <c r="G7" i="31"/>
  <c r="H7" i="31"/>
  <c r="I7" i="31"/>
  <c r="J7" i="31"/>
  <c r="K7" i="31"/>
  <c r="L7" i="31"/>
  <c r="M7" i="31"/>
  <c r="N7" i="31"/>
  <c r="Q7" i="31"/>
  <c r="R7" i="31"/>
  <c r="S7" i="31"/>
  <c r="T7" i="31"/>
  <c r="G8" i="31"/>
  <c r="H8" i="31"/>
  <c r="I8" i="31"/>
  <c r="J8" i="31"/>
  <c r="K8" i="31"/>
  <c r="L8" i="31"/>
  <c r="M8" i="31"/>
  <c r="N8" i="31"/>
  <c r="Q8" i="31"/>
  <c r="R8" i="31"/>
  <c r="S8" i="31"/>
  <c r="T8" i="31"/>
  <c r="G9" i="31"/>
  <c r="H9" i="31"/>
  <c r="I9" i="31"/>
  <c r="J9" i="31"/>
  <c r="K9" i="31"/>
  <c r="L9" i="31"/>
  <c r="M9" i="31"/>
  <c r="N9" i="31"/>
  <c r="Q9" i="31"/>
  <c r="R9" i="31"/>
  <c r="S9" i="31"/>
  <c r="T9" i="31"/>
  <c r="G10" i="31"/>
  <c r="H10" i="31"/>
  <c r="I10" i="31"/>
  <c r="J10" i="31"/>
  <c r="K10" i="31"/>
  <c r="L10" i="31"/>
  <c r="M10" i="31"/>
  <c r="N10" i="31"/>
  <c r="Q10" i="31"/>
  <c r="R10" i="31"/>
  <c r="S10" i="31"/>
  <c r="T10" i="31"/>
  <c r="G11" i="31"/>
  <c r="H11" i="31"/>
  <c r="I11" i="31"/>
  <c r="J11" i="31"/>
  <c r="K11" i="31"/>
  <c r="L11" i="31"/>
  <c r="M11" i="31"/>
  <c r="N11" i="31"/>
  <c r="Q11" i="31"/>
  <c r="R11" i="31"/>
  <c r="S11" i="31"/>
  <c r="T11" i="31"/>
  <c r="G12" i="31"/>
  <c r="H12" i="31"/>
  <c r="I12" i="31"/>
  <c r="J12" i="31"/>
  <c r="K12" i="31"/>
  <c r="L12" i="31"/>
  <c r="M12" i="31"/>
  <c r="N12" i="31"/>
  <c r="Q12" i="31"/>
  <c r="R12" i="31"/>
  <c r="S12" i="31"/>
  <c r="T12" i="31"/>
  <c r="G13" i="31"/>
  <c r="H13" i="31"/>
  <c r="I13" i="31"/>
  <c r="J13" i="31"/>
  <c r="K13" i="31"/>
  <c r="L13" i="31"/>
  <c r="M13" i="31"/>
  <c r="N13" i="31"/>
  <c r="Q13" i="31"/>
  <c r="R13" i="31"/>
  <c r="S13" i="31"/>
  <c r="T13" i="31"/>
  <c r="G14" i="31"/>
  <c r="H14" i="31"/>
  <c r="I14" i="31"/>
  <c r="J14" i="31"/>
  <c r="K14" i="31"/>
  <c r="L14" i="31"/>
  <c r="M14" i="31"/>
  <c r="N14" i="31"/>
  <c r="Q14" i="31"/>
  <c r="R14" i="31"/>
  <c r="S14" i="31"/>
  <c r="T14" i="31"/>
  <c r="G15" i="31"/>
  <c r="H15" i="31"/>
  <c r="I15" i="31"/>
  <c r="J15" i="31"/>
  <c r="K15" i="31"/>
  <c r="L15" i="31"/>
  <c r="M15" i="31"/>
  <c r="N15" i="31"/>
  <c r="Q15" i="31"/>
  <c r="R15" i="31"/>
  <c r="S15" i="31"/>
  <c r="T15" i="31"/>
  <c r="G16" i="31"/>
  <c r="H16" i="31"/>
  <c r="I16" i="31"/>
  <c r="J16" i="31"/>
  <c r="K16" i="31"/>
  <c r="L16" i="31"/>
  <c r="M16" i="31"/>
  <c r="N16" i="31"/>
  <c r="Q16" i="31"/>
  <c r="R16" i="31"/>
  <c r="S16" i="31"/>
  <c r="T16" i="31"/>
  <c r="G17" i="31"/>
  <c r="H17" i="31"/>
  <c r="I17" i="31"/>
  <c r="J17" i="31"/>
  <c r="K17" i="31"/>
  <c r="L17" i="31"/>
  <c r="M17" i="31"/>
  <c r="N17" i="31"/>
  <c r="Q17" i="31"/>
  <c r="R17" i="31"/>
  <c r="S17" i="31"/>
  <c r="T17" i="31"/>
  <c r="G18" i="31"/>
  <c r="H18" i="31"/>
  <c r="I18" i="31"/>
  <c r="J18" i="31"/>
  <c r="K18" i="31"/>
  <c r="L18" i="31"/>
  <c r="M18" i="31"/>
  <c r="N18" i="31"/>
  <c r="Q18" i="31"/>
  <c r="R18" i="31"/>
  <c r="S18" i="31"/>
  <c r="T18" i="31"/>
  <c r="G19" i="31"/>
  <c r="H19" i="31"/>
  <c r="I19" i="31"/>
  <c r="J19" i="31"/>
  <c r="K19" i="31"/>
  <c r="L19" i="31"/>
  <c r="M19" i="31"/>
  <c r="N19" i="31"/>
  <c r="Q19" i="31"/>
  <c r="R19" i="31"/>
  <c r="S19" i="31"/>
  <c r="T19" i="31"/>
  <c r="G20" i="31"/>
  <c r="H20" i="31"/>
  <c r="I20" i="31"/>
  <c r="J20" i="31"/>
  <c r="K20" i="31"/>
  <c r="L20" i="31"/>
  <c r="M20" i="31"/>
  <c r="N20" i="31"/>
  <c r="Q20" i="31"/>
  <c r="R20" i="31"/>
  <c r="S20" i="31"/>
  <c r="T20" i="31"/>
  <c r="G21" i="31"/>
  <c r="H21" i="31"/>
  <c r="I21" i="31"/>
  <c r="J21" i="31"/>
  <c r="K21" i="31"/>
  <c r="L21" i="31"/>
  <c r="M21" i="31"/>
  <c r="N21" i="31"/>
  <c r="Q21" i="31"/>
  <c r="R21" i="31"/>
  <c r="S21" i="31"/>
  <c r="T21" i="31"/>
  <c r="G22" i="31"/>
  <c r="H22" i="31"/>
  <c r="I22" i="31"/>
  <c r="J22" i="31"/>
  <c r="K22" i="31"/>
  <c r="L22" i="31"/>
  <c r="M22" i="31"/>
  <c r="N22" i="31"/>
  <c r="Q22" i="31"/>
  <c r="R22" i="31"/>
  <c r="S22" i="31"/>
  <c r="T22" i="31"/>
  <c r="G23" i="31"/>
  <c r="H23" i="31"/>
  <c r="I23" i="31"/>
  <c r="J23" i="31"/>
  <c r="K23" i="31"/>
  <c r="L23" i="31"/>
  <c r="M23" i="31"/>
  <c r="N23" i="31"/>
  <c r="Q23" i="31"/>
  <c r="R23" i="31"/>
  <c r="S23" i="31"/>
  <c r="T23" i="31"/>
  <c r="G24" i="31"/>
  <c r="H24" i="31"/>
  <c r="I24" i="31"/>
  <c r="J24" i="31"/>
  <c r="K24" i="31"/>
  <c r="L24" i="31"/>
  <c r="M24" i="31"/>
  <c r="N24" i="31"/>
  <c r="Q24" i="31"/>
  <c r="R24" i="31"/>
  <c r="S24" i="31"/>
  <c r="T24" i="31"/>
  <c r="G25" i="31"/>
  <c r="H25" i="31"/>
  <c r="I25" i="31"/>
  <c r="J25" i="31"/>
  <c r="K25" i="31"/>
  <c r="L25" i="31"/>
  <c r="M25" i="31"/>
  <c r="N25" i="31"/>
  <c r="Q25" i="31"/>
  <c r="R25" i="31"/>
  <c r="S25" i="31"/>
  <c r="T25" i="31"/>
  <c r="G26" i="31"/>
  <c r="H26" i="31"/>
  <c r="I26" i="31"/>
  <c r="J26" i="31"/>
  <c r="K26" i="31"/>
  <c r="L26" i="31"/>
  <c r="M26" i="31"/>
  <c r="N26" i="31"/>
  <c r="Q26" i="31"/>
  <c r="R26" i="31"/>
  <c r="S26" i="31"/>
  <c r="T26" i="31"/>
  <c r="G27" i="31"/>
  <c r="H27" i="31"/>
  <c r="I27" i="31"/>
  <c r="J27" i="31"/>
  <c r="K27" i="31"/>
  <c r="L27" i="31"/>
  <c r="M27" i="31"/>
  <c r="N27" i="31"/>
  <c r="Q27" i="31"/>
  <c r="R27" i="31"/>
  <c r="S27" i="31"/>
  <c r="T27" i="31"/>
  <c r="G28" i="31"/>
  <c r="H28" i="31"/>
  <c r="I28" i="31"/>
  <c r="J28" i="31"/>
  <c r="K28" i="31"/>
  <c r="L28" i="31"/>
  <c r="M28" i="31"/>
  <c r="N28" i="31"/>
  <c r="Q28" i="31"/>
  <c r="R28" i="31"/>
  <c r="S28" i="31"/>
  <c r="T28" i="31"/>
  <c r="G29" i="31"/>
  <c r="H29" i="31"/>
  <c r="I29" i="31"/>
  <c r="J29" i="31"/>
  <c r="K29" i="31"/>
  <c r="L29" i="31"/>
  <c r="M29" i="31"/>
  <c r="N29" i="31"/>
  <c r="Q29" i="31"/>
  <c r="R29" i="31"/>
  <c r="S29" i="31"/>
  <c r="T29" i="31"/>
  <c r="G30" i="31"/>
  <c r="H30" i="31"/>
  <c r="I30" i="31"/>
  <c r="J30" i="31"/>
  <c r="K30" i="31"/>
  <c r="L30" i="31"/>
  <c r="M30" i="31"/>
  <c r="N30" i="31"/>
  <c r="Q30" i="31"/>
  <c r="R30" i="31"/>
  <c r="S30" i="31"/>
  <c r="T30" i="31"/>
  <c r="G31" i="31"/>
  <c r="H31" i="31"/>
  <c r="I31" i="31"/>
  <c r="J31" i="31"/>
  <c r="K31" i="31"/>
  <c r="L31" i="31"/>
  <c r="M31" i="31"/>
  <c r="N31" i="31"/>
  <c r="Q31" i="31"/>
  <c r="R31" i="31"/>
  <c r="S31" i="31"/>
  <c r="T31" i="31"/>
  <c r="G32" i="31"/>
  <c r="H32" i="31"/>
  <c r="I32" i="31"/>
  <c r="J32" i="31"/>
  <c r="K32" i="31"/>
  <c r="L32" i="31"/>
  <c r="M32" i="31"/>
  <c r="N32" i="31"/>
  <c r="Q32" i="31"/>
  <c r="R32" i="31"/>
  <c r="S32" i="31"/>
  <c r="T32" i="31"/>
  <c r="G33" i="31"/>
  <c r="H33" i="31"/>
  <c r="I33" i="31"/>
  <c r="J33" i="31"/>
  <c r="K33" i="31"/>
  <c r="L33" i="31"/>
  <c r="M33" i="31"/>
  <c r="N33" i="31"/>
  <c r="Q33" i="31"/>
  <c r="R33" i="31"/>
  <c r="S33" i="31"/>
  <c r="T33" i="31"/>
  <c r="G34" i="31"/>
  <c r="H34" i="31"/>
  <c r="I34" i="31"/>
  <c r="J34" i="31"/>
  <c r="K34" i="31"/>
  <c r="L34" i="31"/>
  <c r="M34" i="31"/>
  <c r="N34" i="31"/>
  <c r="Q34" i="31"/>
  <c r="R34" i="31"/>
  <c r="S34" i="31"/>
  <c r="T34" i="31"/>
  <c r="G35" i="31"/>
  <c r="H35" i="31"/>
  <c r="I35" i="31"/>
  <c r="J35" i="31"/>
  <c r="K35" i="31"/>
  <c r="L35" i="31"/>
  <c r="M35" i="31"/>
  <c r="N35" i="31"/>
  <c r="Q35" i="31"/>
  <c r="R35" i="31"/>
  <c r="S35" i="31"/>
  <c r="T35" i="31"/>
  <c r="G36" i="31"/>
  <c r="H36" i="31"/>
  <c r="I36" i="31"/>
  <c r="J36" i="31"/>
  <c r="K36" i="31"/>
  <c r="L36" i="31"/>
  <c r="M36" i="31"/>
  <c r="N36" i="31"/>
  <c r="Q36" i="31"/>
  <c r="R36" i="31"/>
  <c r="S36" i="31"/>
  <c r="T36" i="31"/>
  <c r="G37" i="31"/>
  <c r="H37" i="31"/>
  <c r="I37" i="31"/>
  <c r="J37" i="31"/>
  <c r="K37" i="31"/>
  <c r="L37" i="31"/>
  <c r="M37" i="31"/>
  <c r="N37" i="31"/>
  <c r="Q37" i="31"/>
  <c r="R37" i="31"/>
  <c r="S37" i="31"/>
  <c r="T37" i="31"/>
  <c r="G38" i="31"/>
  <c r="H38" i="31"/>
  <c r="I38" i="31"/>
  <c r="J38" i="31"/>
  <c r="K38" i="31"/>
  <c r="L38" i="31"/>
  <c r="M38" i="31"/>
  <c r="N38" i="31"/>
  <c r="Q38" i="31"/>
  <c r="R38" i="31"/>
  <c r="S38" i="31"/>
  <c r="T38" i="31"/>
  <c r="G39" i="31"/>
  <c r="H39" i="31"/>
  <c r="I39" i="31"/>
  <c r="J39" i="31"/>
  <c r="K39" i="31"/>
  <c r="L39" i="31"/>
  <c r="M39" i="31"/>
  <c r="N39" i="31"/>
  <c r="Q39" i="31"/>
  <c r="R39" i="31"/>
  <c r="S39" i="31"/>
  <c r="T39" i="31"/>
  <c r="G40" i="31"/>
  <c r="H40" i="31"/>
  <c r="I40" i="31"/>
  <c r="J40" i="31"/>
  <c r="K40" i="31"/>
  <c r="L40" i="31"/>
  <c r="M40" i="31"/>
  <c r="N40" i="31"/>
  <c r="Q40" i="31"/>
  <c r="R40" i="31"/>
  <c r="S40" i="31"/>
  <c r="T40" i="31"/>
  <c r="G41" i="31"/>
  <c r="H41" i="31"/>
  <c r="I41" i="31"/>
  <c r="J41" i="31"/>
  <c r="K41" i="31"/>
  <c r="L41" i="31"/>
  <c r="M41" i="31"/>
  <c r="N41" i="31"/>
  <c r="Q41" i="31"/>
  <c r="R41" i="31"/>
  <c r="S41" i="31"/>
  <c r="T41" i="31"/>
  <c r="G42" i="31"/>
  <c r="H42" i="31"/>
  <c r="I42" i="31"/>
  <c r="J42" i="31"/>
  <c r="K42" i="31"/>
  <c r="L42" i="31"/>
  <c r="M42" i="31"/>
  <c r="N42" i="31"/>
  <c r="Q42" i="31"/>
  <c r="R42" i="31"/>
  <c r="S42" i="31"/>
  <c r="T42" i="31"/>
  <c r="G43" i="31"/>
  <c r="H43" i="31"/>
  <c r="I43" i="31"/>
  <c r="J43" i="31"/>
  <c r="K43" i="31"/>
  <c r="L43" i="31"/>
  <c r="M43" i="31"/>
  <c r="N43" i="31"/>
  <c r="Q43" i="31"/>
  <c r="R43" i="31"/>
  <c r="S43" i="31"/>
  <c r="T43" i="31"/>
  <c r="G44" i="31"/>
  <c r="H44" i="31"/>
  <c r="I44" i="31"/>
  <c r="J44" i="31"/>
  <c r="K44" i="31"/>
  <c r="L44" i="31"/>
  <c r="M44" i="31"/>
  <c r="N44" i="31"/>
  <c r="Q44" i="31"/>
  <c r="R44" i="31"/>
  <c r="S44" i="31"/>
  <c r="T44" i="31"/>
  <c r="G45" i="31"/>
  <c r="H45" i="31"/>
  <c r="I45" i="31"/>
  <c r="J45" i="31"/>
  <c r="K45" i="31"/>
  <c r="L45" i="31"/>
  <c r="M45" i="31"/>
  <c r="N45" i="31"/>
  <c r="Q45" i="31"/>
  <c r="R45" i="31"/>
  <c r="S45" i="31"/>
  <c r="T45" i="31"/>
  <c r="G46" i="31"/>
  <c r="H46" i="31"/>
  <c r="I46" i="31"/>
  <c r="J46" i="31"/>
  <c r="K46" i="31"/>
  <c r="L46" i="31"/>
  <c r="M46" i="31"/>
  <c r="N46" i="31"/>
  <c r="Q46" i="31"/>
  <c r="R46" i="31"/>
  <c r="S46" i="31"/>
  <c r="T46" i="31"/>
  <c r="G47" i="31"/>
  <c r="H47" i="31"/>
  <c r="I47" i="31"/>
  <c r="J47" i="31"/>
  <c r="K47" i="31"/>
  <c r="L47" i="31"/>
  <c r="M47" i="31"/>
  <c r="N47" i="31"/>
  <c r="Q47" i="31"/>
  <c r="R47" i="31"/>
  <c r="S47" i="31"/>
  <c r="T47" i="31"/>
  <c r="G48" i="31"/>
  <c r="H48" i="31"/>
  <c r="I48" i="31"/>
  <c r="J48" i="31"/>
  <c r="K48" i="31"/>
  <c r="L48" i="31"/>
  <c r="M48" i="31"/>
  <c r="N48" i="31"/>
  <c r="Q48" i="31"/>
  <c r="R48" i="31"/>
  <c r="S48" i="31"/>
  <c r="T48" i="31"/>
  <c r="G49" i="31"/>
  <c r="H49" i="31"/>
  <c r="I49" i="31"/>
  <c r="J49" i="31"/>
  <c r="K49" i="31"/>
  <c r="L49" i="31"/>
  <c r="M49" i="31"/>
  <c r="N49" i="31"/>
  <c r="Q49" i="31"/>
  <c r="R49" i="31"/>
  <c r="S49" i="31"/>
  <c r="T49" i="31"/>
  <c r="G50" i="31"/>
  <c r="H50" i="31"/>
  <c r="I50" i="31"/>
  <c r="J50" i="31"/>
  <c r="K50" i="31"/>
  <c r="L50" i="31"/>
  <c r="M50" i="31"/>
  <c r="N50" i="31"/>
  <c r="Q50" i="31"/>
  <c r="R50" i="31"/>
  <c r="S50" i="31"/>
  <c r="T50" i="31"/>
  <c r="G51" i="31"/>
  <c r="H51" i="31"/>
  <c r="I51" i="31"/>
  <c r="J51" i="31"/>
  <c r="K51" i="31"/>
  <c r="L51" i="31"/>
  <c r="M51" i="31"/>
  <c r="N51" i="31"/>
  <c r="Q51" i="31"/>
  <c r="R51" i="31"/>
  <c r="S51" i="31"/>
  <c r="T51" i="31"/>
  <c r="G52" i="31"/>
  <c r="H52" i="31"/>
  <c r="I52" i="31"/>
  <c r="J52" i="31"/>
  <c r="K52" i="31"/>
  <c r="L52" i="31"/>
  <c r="M52" i="31"/>
  <c r="N52" i="31"/>
  <c r="Q52" i="31"/>
  <c r="R52" i="31"/>
  <c r="S52" i="31"/>
  <c r="T52" i="31"/>
  <c r="G53" i="31"/>
  <c r="H53" i="31"/>
  <c r="I53" i="31"/>
  <c r="J53" i="31"/>
  <c r="K53" i="31"/>
  <c r="L53" i="31"/>
  <c r="M53" i="31"/>
  <c r="N53" i="31"/>
  <c r="Q53" i="31"/>
  <c r="R53" i="31"/>
  <c r="S53" i="31"/>
  <c r="T53" i="31"/>
  <c r="G54" i="31"/>
  <c r="H54" i="31"/>
  <c r="I54" i="31"/>
  <c r="J54" i="31"/>
  <c r="K54" i="31"/>
  <c r="L54" i="31"/>
  <c r="M54" i="31"/>
  <c r="N54" i="31"/>
  <c r="Q54" i="31"/>
  <c r="R54" i="31"/>
  <c r="S54" i="31"/>
  <c r="T54" i="31"/>
  <c r="G55" i="31"/>
  <c r="H55" i="31"/>
  <c r="I55" i="31"/>
  <c r="J55" i="31"/>
  <c r="K55" i="31"/>
  <c r="L55" i="31"/>
  <c r="M55" i="31"/>
  <c r="N55" i="31"/>
  <c r="Q55" i="31"/>
  <c r="R55" i="31"/>
  <c r="S55" i="31"/>
  <c r="T55" i="31"/>
  <c r="G56" i="31"/>
  <c r="H56" i="31"/>
  <c r="I56" i="31"/>
  <c r="J56" i="31"/>
  <c r="K56" i="31"/>
  <c r="L56" i="31"/>
  <c r="M56" i="31"/>
  <c r="N56" i="31"/>
  <c r="Q56" i="31"/>
  <c r="R56" i="31"/>
  <c r="S56" i="31"/>
  <c r="T56" i="31"/>
  <c r="G57" i="31"/>
  <c r="H57" i="31"/>
  <c r="I57" i="31"/>
  <c r="J57" i="31"/>
  <c r="K57" i="31"/>
  <c r="L57" i="31"/>
  <c r="M57" i="31"/>
  <c r="N57" i="31"/>
  <c r="Q57" i="31"/>
  <c r="R57" i="31"/>
  <c r="S57" i="31"/>
  <c r="T57" i="31"/>
  <c r="G58" i="31"/>
  <c r="H58" i="31"/>
  <c r="I58" i="31"/>
  <c r="J58" i="31"/>
  <c r="K58" i="31"/>
  <c r="L58" i="31"/>
  <c r="M58" i="31"/>
  <c r="N58" i="31"/>
  <c r="Q58" i="31"/>
  <c r="R58" i="31"/>
  <c r="S58" i="31"/>
  <c r="T58" i="31"/>
  <c r="G59" i="31"/>
  <c r="H59" i="31"/>
  <c r="I59" i="31"/>
  <c r="J59" i="31"/>
  <c r="K59" i="31"/>
  <c r="L59" i="31"/>
  <c r="M59" i="31"/>
  <c r="N59" i="31"/>
  <c r="Q59" i="31"/>
  <c r="R59" i="31"/>
  <c r="S59" i="31"/>
  <c r="T59" i="31"/>
  <c r="G60" i="31"/>
  <c r="H60" i="31"/>
  <c r="I60" i="31"/>
  <c r="J60" i="31"/>
  <c r="K60" i="31"/>
  <c r="L60" i="31"/>
  <c r="M60" i="31"/>
  <c r="N60" i="31"/>
  <c r="Q60" i="31"/>
  <c r="R60" i="31"/>
  <c r="S60" i="31"/>
  <c r="T60" i="31"/>
  <c r="G61" i="31"/>
  <c r="H61" i="31"/>
  <c r="I61" i="31"/>
  <c r="J61" i="31"/>
  <c r="K61" i="31"/>
  <c r="L61" i="31"/>
  <c r="M61" i="31"/>
  <c r="N61" i="31"/>
  <c r="Q61" i="31"/>
  <c r="R61" i="31"/>
  <c r="S61" i="31"/>
  <c r="T61" i="31"/>
  <c r="G62" i="31"/>
  <c r="H62" i="31"/>
  <c r="I62" i="31"/>
  <c r="J62" i="31"/>
  <c r="K62" i="31"/>
  <c r="L62" i="31"/>
  <c r="M62" i="31"/>
  <c r="N62" i="31"/>
  <c r="Q62" i="31"/>
  <c r="R62" i="31"/>
  <c r="S62" i="31"/>
  <c r="T62" i="31"/>
  <c r="G63" i="31"/>
  <c r="H63" i="31"/>
  <c r="I63" i="31"/>
  <c r="J63" i="31"/>
  <c r="K63" i="31"/>
  <c r="L63" i="31"/>
  <c r="M63" i="31"/>
  <c r="N63" i="31"/>
  <c r="Q63" i="31"/>
  <c r="R63" i="31"/>
  <c r="S63" i="31"/>
  <c r="T63" i="31"/>
  <c r="G64" i="31"/>
  <c r="H64" i="31"/>
  <c r="I64" i="31"/>
  <c r="J64" i="31"/>
  <c r="K64" i="31"/>
  <c r="L64" i="31"/>
  <c r="M64" i="31"/>
  <c r="N64" i="31"/>
  <c r="Q64" i="31"/>
  <c r="R64" i="31"/>
  <c r="S64" i="31"/>
  <c r="T64" i="31"/>
  <c r="G65" i="31"/>
  <c r="H65" i="31"/>
  <c r="I65" i="31"/>
  <c r="J65" i="31"/>
  <c r="K65" i="31"/>
  <c r="L65" i="31"/>
  <c r="M65" i="31"/>
  <c r="N65" i="31"/>
  <c r="Q65" i="31"/>
  <c r="R65" i="31"/>
  <c r="S65" i="31"/>
  <c r="T65" i="31"/>
  <c r="G66" i="31"/>
  <c r="H66" i="31"/>
  <c r="I66" i="31"/>
  <c r="J66" i="31"/>
  <c r="K66" i="31"/>
  <c r="L66" i="31"/>
  <c r="M66" i="31"/>
  <c r="N66" i="31"/>
  <c r="Q66" i="31"/>
  <c r="R66" i="31"/>
  <c r="S66" i="31"/>
  <c r="T66" i="31"/>
  <c r="G67" i="31"/>
  <c r="H67" i="31"/>
  <c r="I67" i="31"/>
  <c r="J67" i="31"/>
  <c r="K67" i="31"/>
  <c r="L67" i="31"/>
  <c r="M67" i="31"/>
  <c r="N67" i="31"/>
  <c r="Q67" i="31"/>
  <c r="R67" i="31"/>
  <c r="S67" i="31"/>
  <c r="T67" i="31"/>
  <c r="G68" i="31"/>
  <c r="H68" i="31"/>
  <c r="I68" i="31"/>
  <c r="J68" i="31"/>
  <c r="K68" i="31"/>
  <c r="L68" i="31"/>
  <c r="M68" i="31"/>
  <c r="N68" i="31"/>
  <c r="Q68" i="31"/>
  <c r="R68" i="31"/>
  <c r="S68" i="31"/>
  <c r="T68" i="31"/>
  <c r="G69" i="31"/>
  <c r="H69" i="31"/>
  <c r="I69" i="31"/>
  <c r="J69" i="31"/>
  <c r="K69" i="31"/>
  <c r="L69" i="31"/>
  <c r="M69" i="31"/>
  <c r="N69" i="31"/>
  <c r="Q69" i="31"/>
  <c r="R69" i="31"/>
  <c r="S69" i="31"/>
  <c r="T69" i="31"/>
  <c r="G70" i="31"/>
  <c r="H70" i="31"/>
  <c r="I70" i="31"/>
  <c r="J70" i="31"/>
  <c r="K70" i="31"/>
  <c r="L70" i="31"/>
  <c r="M70" i="31"/>
  <c r="N70" i="31"/>
  <c r="Q70" i="31"/>
  <c r="R70" i="31"/>
  <c r="S70" i="31"/>
  <c r="T70" i="31"/>
  <c r="G71" i="31"/>
  <c r="H71" i="31"/>
  <c r="I71" i="31"/>
  <c r="J71" i="31"/>
  <c r="K71" i="31"/>
  <c r="L71" i="31"/>
  <c r="M71" i="31"/>
  <c r="N71" i="31"/>
  <c r="Q71" i="31"/>
  <c r="R71" i="31"/>
  <c r="S71" i="31"/>
  <c r="T71" i="31"/>
  <c r="G72" i="31"/>
  <c r="H72" i="31"/>
  <c r="I72" i="31"/>
  <c r="J72" i="31"/>
  <c r="K72" i="31"/>
  <c r="L72" i="31"/>
  <c r="M72" i="31"/>
  <c r="N72" i="31"/>
  <c r="Q72" i="31"/>
  <c r="R72" i="31"/>
  <c r="S72" i="31"/>
  <c r="T72" i="31"/>
  <c r="H2" i="31"/>
  <c r="I2" i="31"/>
  <c r="J2" i="31"/>
  <c r="K2" i="31"/>
  <c r="L2" i="31"/>
  <c r="M2" i="31"/>
  <c r="N2" i="31"/>
  <c r="Q2" i="31"/>
  <c r="R2" i="31"/>
  <c r="S2" i="31"/>
  <c r="T2" i="31"/>
  <c r="G2" i="31"/>
  <c r="F2" i="31"/>
  <c r="C3" i="31"/>
  <c r="D3" i="31"/>
  <c r="E3" i="31"/>
  <c r="F3" i="31"/>
  <c r="C4" i="31"/>
  <c r="D4" i="31"/>
  <c r="E4" i="31"/>
  <c r="F4" i="31"/>
  <c r="C5" i="31"/>
  <c r="D5" i="31"/>
  <c r="E5" i="31"/>
  <c r="F5" i="31"/>
  <c r="C6" i="31"/>
  <c r="D6" i="31"/>
  <c r="E6" i="31"/>
  <c r="F6" i="31"/>
  <c r="C7" i="31"/>
  <c r="D7" i="31"/>
  <c r="E7" i="31"/>
  <c r="F7" i="31"/>
  <c r="C8" i="31"/>
  <c r="D8" i="31"/>
  <c r="E8" i="31"/>
  <c r="F8" i="31"/>
  <c r="C9" i="31"/>
  <c r="D9" i="31"/>
  <c r="E9" i="31"/>
  <c r="F9" i="31"/>
  <c r="C10" i="31"/>
  <c r="D10" i="31"/>
  <c r="E10" i="31"/>
  <c r="F10" i="31"/>
  <c r="C11" i="31"/>
  <c r="D11" i="31"/>
  <c r="E11" i="31"/>
  <c r="F11" i="31"/>
  <c r="C12" i="31"/>
  <c r="D12" i="31"/>
  <c r="E12" i="31"/>
  <c r="F12" i="31"/>
  <c r="C13" i="31"/>
  <c r="D13" i="31"/>
  <c r="E13" i="31"/>
  <c r="F13" i="31"/>
  <c r="C14" i="31"/>
  <c r="D14" i="31"/>
  <c r="E14" i="31"/>
  <c r="F14" i="31"/>
  <c r="C15" i="31"/>
  <c r="D15" i="31"/>
  <c r="E15" i="31"/>
  <c r="F15" i="31"/>
  <c r="C16" i="31"/>
  <c r="D16" i="31"/>
  <c r="E16" i="31"/>
  <c r="F16" i="31"/>
  <c r="C17" i="31"/>
  <c r="D17" i="31"/>
  <c r="E17" i="31"/>
  <c r="F17" i="31"/>
  <c r="C18" i="31"/>
  <c r="D18" i="31"/>
  <c r="E18" i="31"/>
  <c r="F18" i="31"/>
  <c r="C19" i="31"/>
  <c r="D19" i="31"/>
  <c r="E19" i="31"/>
  <c r="F19" i="31"/>
  <c r="C20" i="31"/>
  <c r="D20" i="31"/>
  <c r="E20" i="31"/>
  <c r="F20" i="31"/>
  <c r="C21" i="31"/>
  <c r="D21" i="31"/>
  <c r="E21" i="31"/>
  <c r="F21" i="31"/>
  <c r="C22" i="31"/>
  <c r="D22" i="31"/>
  <c r="E22" i="31"/>
  <c r="F22" i="31"/>
  <c r="C23" i="31"/>
  <c r="D23" i="31"/>
  <c r="E23" i="31"/>
  <c r="F23" i="31"/>
  <c r="C24" i="31"/>
  <c r="D24" i="31"/>
  <c r="E24" i="31"/>
  <c r="F24" i="31"/>
  <c r="C25" i="31"/>
  <c r="D25" i="31"/>
  <c r="E25" i="31"/>
  <c r="F25" i="31"/>
  <c r="C26" i="31"/>
  <c r="D26" i="31"/>
  <c r="E26" i="31"/>
  <c r="F26" i="31"/>
  <c r="C27" i="31"/>
  <c r="D27" i="31"/>
  <c r="E27" i="31"/>
  <c r="F27" i="31"/>
  <c r="C28" i="31"/>
  <c r="D28" i="31"/>
  <c r="E28" i="31"/>
  <c r="F28" i="31"/>
  <c r="C29" i="31"/>
  <c r="D29" i="31"/>
  <c r="E29" i="31"/>
  <c r="F29" i="31"/>
  <c r="C30" i="31"/>
  <c r="D30" i="31"/>
  <c r="E30" i="31"/>
  <c r="F30" i="31"/>
  <c r="C31" i="31"/>
  <c r="D31" i="31"/>
  <c r="E31" i="31"/>
  <c r="F31" i="31"/>
  <c r="C32" i="31"/>
  <c r="D32" i="31"/>
  <c r="E32" i="31"/>
  <c r="F32" i="31"/>
  <c r="C33" i="31"/>
  <c r="D33" i="31"/>
  <c r="E33" i="31"/>
  <c r="F33" i="31"/>
  <c r="C34" i="31"/>
  <c r="D34" i="31"/>
  <c r="E34" i="31"/>
  <c r="F34" i="31"/>
  <c r="C35" i="31"/>
  <c r="D35" i="31"/>
  <c r="E35" i="31"/>
  <c r="F35" i="31"/>
  <c r="C36" i="31"/>
  <c r="D36" i="31"/>
  <c r="E36" i="31"/>
  <c r="F36" i="31"/>
  <c r="C37" i="31"/>
  <c r="D37" i="31"/>
  <c r="E37" i="31"/>
  <c r="F37" i="31"/>
  <c r="C38" i="31"/>
  <c r="D38" i="31"/>
  <c r="E38" i="31"/>
  <c r="F38" i="31"/>
  <c r="C39" i="31"/>
  <c r="D39" i="31"/>
  <c r="E39" i="31"/>
  <c r="F39" i="31"/>
  <c r="C40" i="31"/>
  <c r="D40" i="31"/>
  <c r="E40" i="31"/>
  <c r="F40" i="31"/>
  <c r="C41" i="31"/>
  <c r="D41" i="31"/>
  <c r="E41" i="31"/>
  <c r="F41" i="31"/>
  <c r="C42" i="31"/>
  <c r="D42" i="31"/>
  <c r="E42" i="31"/>
  <c r="F42" i="31"/>
  <c r="C43" i="31"/>
  <c r="D43" i="31"/>
  <c r="E43" i="31"/>
  <c r="F43" i="31"/>
  <c r="C44" i="31"/>
  <c r="D44" i="31"/>
  <c r="E44" i="31"/>
  <c r="F44" i="31"/>
  <c r="C45" i="31"/>
  <c r="D45" i="31"/>
  <c r="E45" i="31"/>
  <c r="F45" i="31"/>
  <c r="C46" i="31"/>
  <c r="D46" i="31"/>
  <c r="E46" i="31"/>
  <c r="F46" i="31"/>
  <c r="C47" i="31"/>
  <c r="D47" i="31"/>
  <c r="E47" i="31"/>
  <c r="F47" i="31"/>
  <c r="C48" i="31"/>
  <c r="D48" i="31"/>
  <c r="E48" i="31"/>
  <c r="F48" i="31"/>
  <c r="C49" i="31"/>
  <c r="D49" i="31"/>
  <c r="E49" i="31"/>
  <c r="F49" i="31"/>
  <c r="C50" i="31"/>
  <c r="D50" i="31"/>
  <c r="E50" i="31"/>
  <c r="F50" i="31"/>
  <c r="C51" i="31"/>
  <c r="D51" i="31"/>
  <c r="E51" i="31"/>
  <c r="F51" i="31"/>
  <c r="C52" i="31"/>
  <c r="D52" i="31"/>
  <c r="E52" i="31"/>
  <c r="F52" i="31"/>
  <c r="C53" i="31"/>
  <c r="D53" i="31"/>
  <c r="E53" i="31"/>
  <c r="F53" i="31"/>
  <c r="C54" i="31"/>
  <c r="D54" i="31"/>
  <c r="E54" i="31"/>
  <c r="F54" i="31"/>
  <c r="C55" i="31"/>
  <c r="D55" i="31"/>
  <c r="E55" i="31"/>
  <c r="F55" i="31"/>
  <c r="C56" i="31"/>
  <c r="D56" i="31"/>
  <c r="E56" i="31"/>
  <c r="F56" i="31"/>
  <c r="C57" i="31"/>
  <c r="D57" i="31"/>
  <c r="E57" i="31"/>
  <c r="F57" i="31"/>
  <c r="C58" i="31"/>
  <c r="D58" i="31"/>
  <c r="E58" i="31"/>
  <c r="F58" i="31"/>
  <c r="C59" i="31"/>
  <c r="D59" i="31"/>
  <c r="E59" i="31"/>
  <c r="F59" i="31"/>
  <c r="C60" i="31"/>
  <c r="D60" i="31"/>
  <c r="E60" i="31"/>
  <c r="F60" i="31"/>
  <c r="C61" i="31"/>
  <c r="D61" i="31"/>
  <c r="E61" i="31"/>
  <c r="F61" i="31"/>
  <c r="C62" i="31"/>
  <c r="D62" i="31"/>
  <c r="E62" i="31"/>
  <c r="F62" i="31"/>
  <c r="C63" i="31"/>
  <c r="D63" i="31"/>
  <c r="E63" i="31"/>
  <c r="F63" i="31"/>
  <c r="C64" i="31"/>
  <c r="D64" i="31"/>
  <c r="E64" i="31"/>
  <c r="F64" i="31"/>
  <c r="C65" i="31"/>
  <c r="D65" i="31"/>
  <c r="E65" i="31"/>
  <c r="F65" i="31"/>
  <c r="C66" i="31"/>
  <c r="D66" i="31"/>
  <c r="E66" i="31"/>
  <c r="F66" i="31"/>
  <c r="C67" i="31"/>
  <c r="D67" i="31"/>
  <c r="E67" i="31"/>
  <c r="F67" i="31"/>
  <c r="C68" i="31"/>
  <c r="D68" i="31"/>
  <c r="E68" i="31"/>
  <c r="F68" i="31"/>
  <c r="C69" i="31"/>
  <c r="D69" i="31"/>
  <c r="E69" i="31"/>
  <c r="F69" i="31"/>
  <c r="C70" i="31"/>
  <c r="D70" i="31"/>
  <c r="E70" i="31"/>
  <c r="F70" i="31"/>
  <c r="C71" i="31"/>
  <c r="D71" i="31"/>
  <c r="E71" i="31"/>
  <c r="F71" i="31"/>
  <c r="C72" i="31"/>
  <c r="D72" i="31"/>
  <c r="E72" i="31"/>
  <c r="F72" i="31"/>
  <c r="D2" i="31"/>
  <c r="E2" i="31"/>
  <c r="B71" i="31"/>
  <c r="A71" i="31"/>
  <c r="C2" i="31"/>
  <c r="A76" i="31"/>
  <c r="B76" i="31"/>
  <c r="A77" i="31"/>
  <c r="B77" i="31"/>
  <c r="A78" i="31"/>
  <c r="B78" i="31"/>
  <c r="A79" i="31"/>
  <c r="B79" i="31"/>
  <c r="A80" i="31"/>
  <c r="B80" i="31"/>
  <c r="A81" i="31"/>
  <c r="B81" i="31"/>
  <c r="A82" i="31"/>
  <c r="B82" i="31"/>
  <c r="A83" i="31"/>
  <c r="B83" i="31"/>
  <c r="A84" i="31"/>
  <c r="B84" i="31"/>
  <c r="A85" i="31"/>
  <c r="B85" i="31"/>
  <c r="A86" i="31"/>
  <c r="B86" i="31"/>
  <c r="A87" i="31"/>
  <c r="B87" i="31"/>
  <c r="A88" i="31"/>
  <c r="B88" i="31"/>
  <c r="A89" i="31"/>
  <c r="B89" i="31"/>
  <c r="A90" i="31"/>
  <c r="B90" i="31"/>
  <c r="A91" i="31"/>
  <c r="B91" i="31"/>
  <c r="A92" i="31"/>
  <c r="B92" i="31"/>
  <c r="A93" i="31"/>
  <c r="B93" i="31"/>
  <c r="A94" i="31"/>
  <c r="B94" i="31"/>
  <c r="B75" i="31"/>
  <c r="A75" i="31"/>
  <c r="A3" i="31"/>
  <c r="B3" i="31"/>
  <c r="A4" i="31"/>
  <c r="B4" i="31"/>
  <c r="A5" i="31"/>
  <c r="B5" i="31"/>
  <c r="A6" i="31"/>
  <c r="B6" i="31"/>
  <c r="A7" i="31"/>
  <c r="B7" i="31"/>
  <c r="A8" i="31"/>
  <c r="B8" i="31"/>
  <c r="A9" i="31"/>
  <c r="B9" i="31"/>
  <c r="A10" i="31"/>
  <c r="B10" i="31"/>
  <c r="A11" i="31"/>
  <c r="B11" i="31"/>
  <c r="A12" i="31"/>
  <c r="B12" i="31"/>
  <c r="A13" i="31"/>
  <c r="B13" i="31"/>
  <c r="A14" i="31"/>
  <c r="B14" i="31"/>
  <c r="A15" i="31"/>
  <c r="B15" i="31"/>
  <c r="A16" i="31"/>
  <c r="B16" i="31"/>
  <c r="A17" i="31"/>
  <c r="B17" i="31"/>
  <c r="A18" i="31"/>
  <c r="B18" i="31"/>
  <c r="A19" i="31"/>
  <c r="B19" i="31"/>
  <c r="A20" i="31"/>
  <c r="B20" i="31"/>
  <c r="A21" i="31"/>
  <c r="B21" i="31"/>
  <c r="A22" i="31"/>
  <c r="B22" i="31"/>
  <c r="A23" i="31"/>
  <c r="B23" i="31"/>
  <c r="A24" i="31"/>
  <c r="B24" i="31"/>
  <c r="A25" i="31"/>
  <c r="B25" i="31"/>
  <c r="A26" i="31"/>
  <c r="B26" i="31"/>
  <c r="A27" i="31"/>
  <c r="B27" i="31"/>
  <c r="A28" i="31"/>
  <c r="B28" i="31"/>
  <c r="A29" i="31"/>
  <c r="B29" i="31"/>
  <c r="A30" i="31"/>
  <c r="B30" i="31"/>
  <c r="A31" i="31"/>
  <c r="B31" i="31"/>
  <c r="A32" i="31"/>
  <c r="B32" i="31"/>
  <c r="A33" i="31"/>
  <c r="B33" i="31"/>
  <c r="A34" i="31"/>
  <c r="B34" i="31"/>
  <c r="A35" i="31"/>
  <c r="B35" i="31"/>
  <c r="A36" i="31"/>
  <c r="B36" i="31"/>
  <c r="A37" i="31"/>
  <c r="B37" i="31"/>
  <c r="A38" i="31"/>
  <c r="B38" i="31"/>
  <c r="A39" i="31"/>
  <c r="B39" i="31"/>
  <c r="A40" i="31"/>
  <c r="B40" i="31"/>
  <c r="A41" i="31"/>
  <c r="B41" i="31"/>
  <c r="A42" i="31"/>
  <c r="B42" i="31"/>
  <c r="A43" i="31"/>
  <c r="B43" i="31"/>
  <c r="A44" i="31"/>
  <c r="B44" i="31"/>
  <c r="A45" i="31"/>
  <c r="B45" i="31"/>
  <c r="A46" i="31"/>
  <c r="B46" i="31"/>
  <c r="A47" i="31"/>
  <c r="B47" i="31"/>
  <c r="A48" i="31"/>
  <c r="B48" i="31"/>
  <c r="A49" i="31"/>
  <c r="B49" i="31"/>
  <c r="A50" i="31"/>
  <c r="B50" i="31"/>
  <c r="A51" i="31"/>
  <c r="B51" i="31"/>
  <c r="A52" i="31"/>
  <c r="B52" i="31"/>
  <c r="A53" i="31"/>
  <c r="B53" i="31"/>
  <c r="A54" i="31"/>
  <c r="B54" i="31"/>
  <c r="A55" i="31"/>
  <c r="B55" i="31"/>
  <c r="A56" i="31"/>
  <c r="B56" i="31"/>
  <c r="A57" i="31"/>
  <c r="B57" i="31"/>
  <c r="A58" i="31"/>
  <c r="B58" i="31"/>
  <c r="A59" i="31"/>
  <c r="B59" i="31"/>
  <c r="A60" i="31"/>
  <c r="B60" i="31"/>
  <c r="A61" i="31"/>
  <c r="B61" i="31"/>
  <c r="A62" i="31"/>
  <c r="B62" i="31"/>
  <c r="A63" i="31"/>
  <c r="B63" i="31"/>
  <c r="A64" i="31"/>
  <c r="B64" i="31"/>
  <c r="A65" i="31"/>
  <c r="B65" i="31"/>
  <c r="A66" i="31"/>
  <c r="B66" i="31"/>
  <c r="A67" i="31"/>
  <c r="B67" i="31"/>
  <c r="A68" i="31"/>
  <c r="B68" i="31"/>
  <c r="A69" i="31"/>
  <c r="B69" i="31"/>
  <c r="A70" i="31"/>
  <c r="B70" i="31"/>
  <c r="A72" i="31"/>
  <c r="B72" i="31"/>
  <c r="B2" i="31"/>
  <c r="A2" i="31"/>
  <c r="A1" i="30" l="1"/>
  <c r="U125" i="30" l="1"/>
  <c r="U94" i="31" s="1"/>
  <c r="O125" i="30"/>
  <c r="U124" i="30"/>
  <c r="U93" i="31" s="1"/>
  <c r="O124" i="30"/>
  <c r="O93" i="31" s="1"/>
  <c r="U122" i="30"/>
  <c r="U92" i="31" s="1"/>
  <c r="O122" i="30"/>
  <c r="O92" i="31" s="1"/>
  <c r="U121" i="30"/>
  <c r="U91" i="31" s="1"/>
  <c r="O121" i="30"/>
  <c r="U119" i="30"/>
  <c r="U90" i="31" s="1"/>
  <c r="O119" i="30"/>
  <c r="U118" i="30"/>
  <c r="U89" i="31" s="1"/>
  <c r="O118" i="30"/>
  <c r="O89" i="31" s="1"/>
  <c r="U116" i="30"/>
  <c r="U88" i="31" s="1"/>
  <c r="O116" i="30"/>
  <c r="O88" i="31" s="1"/>
  <c r="U115" i="30"/>
  <c r="U87" i="31" s="1"/>
  <c r="O115" i="30"/>
  <c r="U113" i="30"/>
  <c r="U86" i="31" s="1"/>
  <c r="O113" i="30"/>
  <c r="U112" i="30"/>
  <c r="U85" i="31" s="1"/>
  <c r="O112" i="30"/>
  <c r="O85" i="31" s="1"/>
  <c r="U110" i="30"/>
  <c r="U84" i="31" s="1"/>
  <c r="O110" i="30"/>
  <c r="O84" i="31" s="1"/>
  <c r="U109" i="30"/>
  <c r="U83" i="31" s="1"/>
  <c r="O109" i="30"/>
  <c r="U107" i="30"/>
  <c r="U82" i="31" s="1"/>
  <c r="O107" i="30"/>
  <c r="U106" i="30"/>
  <c r="U81" i="31" s="1"/>
  <c r="O106" i="30"/>
  <c r="O81" i="31" s="1"/>
  <c r="U104" i="30"/>
  <c r="U80" i="31" s="1"/>
  <c r="O104" i="30"/>
  <c r="O80" i="31" s="1"/>
  <c r="U103" i="30"/>
  <c r="U79" i="31" s="1"/>
  <c r="O103" i="30"/>
  <c r="U101" i="30"/>
  <c r="U78" i="31" s="1"/>
  <c r="O101" i="30"/>
  <c r="U100" i="30"/>
  <c r="U77" i="31" s="1"/>
  <c r="O100" i="30"/>
  <c r="O77" i="31" s="1"/>
  <c r="U98" i="30"/>
  <c r="U76" i="31" s="1"/>
  <c r="O98" i="30"/>
  <c r="O76" i="31" s="1"/>
  <c r="U97" i="30"/>
  <c r="U75" i="31" s="1"/>
  <c r="O97" i="30"/>
  <c r="U92" i="30"/>
  <c r="T79" i="30"/>
  <c r="S79" i="30"/>
  <c r="R79" i="30"/>
  <c r="Q79" i="30"/>
  <c r="U79" i="30" s="1"/>
  <c r="U78" i="30"/>
  <c r="U72" i="31" s="1"/>
  <c r="O78" i="30"/>
  <c r="P78" i="30" s="1"/>
  <c r="V78" i="30" s="1"/>
  <c r="U77" i="30"/>
  <c r="U71" i="31" s="1"/>
  <c r="O77" i="30"/>
  <c r="U76" i="30"/>
  <c r="U70" i="31" s="1"/>
  <c r="O76" i="30"/>
  <c r="P76" i="30" s="1"/>
  <c r="V76" i="30" s="1"/>
  <c r="U75" i="30"/>
  <c r="U69" i="31" s="1"/>
  <c r="O75" i="30"/>
  <c r="U74" i="30"/>
  <c r="U68" i="31" s="1"/>
  <c r="O74" i="30"/>
  <c r="P74" i="30" s="1"/>
  <c r="V74" i="30" s="1"/>
  <c r="U73" i="30"/>
  <c r="U67" i="31" s="1"/>
  <c r="O73" i="30"/>
  <c r="U72" i="30"/>
  <c r="U66" i="31" s="1"/>
  <c r="O72" i="30"/>
  <c r="P72" i="30" s="1"/>
  <c r="V72" i="30" s="1"/>
  <c r="U71" i="30"/>
  <c r="U65" i="31" s="1"/>
  <c r="O71" i="30"/>
  <c r="U70" i="30"/>
  <c r="U64" i="31" s="1"/>
  <c r="O70" i="30"/>
  <c r="P70" i="30" s="1"/>
  <c r="V70" i="30" s="1"/>
  <c r="U69" i="30"/>
  <c r="U63" i="31" s="1"/>
  <c r="O69" i="30"/>
  <c r="U68" i="30"/>
  <c r="U62" i="31" s="1"/>
  <c r="O68" i="30"/>
  <c r="P68" i="30" s="1"/>
  <c r="V68" i="30" s="1"/>
  <c r="U67" i="30"/>
  <c r="U61" i="31" s="1"/>
  <c r="O67" i="30"/>
  <c r="U66" i="30"/>
  <c r="U60" i="31" s="1"/>
  <c r="O66" i="30"/>
  <c r="P66" i="30" s="1"/>
  <c r="V66" i="30" s="1"/>
  <c r="U65" i="30"/>
  <c r="U59" i="31" s="1"/>
  <c r="O65" i="30"/>
  <c r="U64" i="30"/>
  <c r="U58" i="31" s="1"/>
  <c r="O64" i="30"/>
  <c r="P64" i="30" s="1"/>
  <c r="V64" i="30" s="1"/>
  <c r="U63" i="30"/>
  <c r="U57" i="31" s="1"/>
  <c r="O63" i="30"/>
  <c r="U62" i="30"/>
  <c r="U56" i="31" s="1"/>
  <c r="O62" i="30"/>
  <c r="P62" i="30" s="1"/>
  <c r="V62" i="30" s="1"/>
  <c r="U61" i="30"/>
  <c r="U55" i="31" s="1"/>
  <c r="O61" i="30"/>
  <c r="U60" i="30"/>
  <c r="U54" i="31" s="1"/>
  <c r="O60" i="30"/>
  <c r="P60" i="30" s="1"/>
  <c r="V60" i="30" s="1"/>
  <c r="U59" i="30"/>
  <c r="U53" i="31" s="1"/>
  <c r="O59" i="30"/>
  <c r="U58" i="30"/>
  <c r="U52" i="31" s="1"/>
  <c r="O58" i="30"/>
  <c r="P58" i="30" s="1"/>
  <c r="V58" i="30" s="1"/>
  <c r="U57" i="30"/>
  <c r="U51" i="31" s="1"/>
  <c r="O57" i="30"/>
  <c r="U56" i="30"/>
  <c r="U50" i="31" s="1"/>
  <c r="O56" i="30"/>
  <c r="P56" i="30" s="1"/>
  <c r="V56" i="30" s="1"/>
  <c r="U55" i="30"/>
  <c r="U49" i="31" s="1"/>
  <c r="O55" i="30"/>
  <c r="U54" i="30"/>
  <c r="U48" i="31" s="1"/>
  <c r="O54" i="30"/>
  <c r="P54" i="30" s="1"/>
  <c r="V54" i="30" s="1"/>
  <c r="U53" i="30"/>
  <c r="U47" i="31" s="1"/>
  <c r="O53" i="30"/>
  <c r="U52" i="30"/>
  <c r="U46" i="31" s="1"/>
  <c r="O52" i="30"/>
  <c r="P52" i="30" s="1"/>
  <c r="V52" i="30" s="1"/>
  <c r="U51" i="30"/>
  <c r="U45" i="31" s="1"/>
  <c r="O51" i="30"/>
  <c r="U50" i="30"/>
  <c r="U44" i="31" s="1"/>
  <c r="O50" i="30"/>
  <c r="P50" i="30" s="1"/>
  <c r="V50" i="30" s="1"/>
  <c r="U49" i="30"/>
  <c r="U43" i="31" s="1"/>
  <c r="O49" i="30"/>
  <c r="U48" i="30"/>
  <c r="U42" i="31" s="1"/>
  <c r="O48" i="30"/>
  <c r="P48" i="30" s="1"/>
  <c r="V48" i="30" s="1"/>
  <c r="U47" i="30"/>
  <c r="U41" i="31" s="1"/>
  <c r="O47" i="30"/>
  <c r="U46" i="30"/>
  <c r="U40" i="31" s="1"/>
  <c r="O46" i="30"/>
  <c r="P46" i="30" s="1"/>
  <c r="V46" i="30" s="1"/>
  <c r="U45" i="30"/>
  <c r="U39" i="31" s="1"/>
  <c r="O45" i="30"/>
  <c r="U44" i="30"/>
  <c r="U38" i="31" s="1"/>
  <c r="O44" i="30"/>
  <c r="P44" i="30" s="1"/>
  <c r="V44" i="30" s="1"/>
  <c r="U43" i="30"/>
  <c r="U37" i="31" s="1"/>
  <c r="O43" i="30"/>
  <c r="U42" i="30"/>
  <c r="U36" i="31" s="1"/>
  <c r="O42" i="30"/>
  <c r="P42" i="30" s="1"/>
  <c r="V42" i="30" s="1"/>
  <c r="U41" i="30"/>
  <c r="U35" i="31" s="1"/>
  <c r="O41" i="30"/>
  <c r="U40" i="30"/>
  <c r="U34" i="31" s="1"/>
  <c r="O40" i="30"/>
  <c r="P40" i="30" s="1"/>
  <c r="V40" i="30" s="1"/>
  <c r="U39" i="30"/>
  <c r="U33" i="31" s="1"/>
  <c r="O39" i="30"/>
  <c r="U38" i="30"/>
  <c r="U32" i="31" s="1"/>
  <c r="O38" i="30"/>
  <c r="P38" i="30" s="1"/>
  <c r="V38" i="30" s="1"/>
  <c r="U37" i="30"/>
  <c r="U31" i="31" s="1"/>
  <c r="O37" i="30"/>
  <c r="U36" i="30"/>
  <c r="U30" i="31" s="1"/>
  <c r="O36" i="30"/>
  <c r="P36" i="30" s="1"/>
  <c r="V36" i="30" s="1"/>
  <c r="U35" i="30"/>
  <c r="U29" i="31" s="1"/>
  <c r="O35" i="30"/>
  <c r="U34" i="30"/>
  <c r="U28" i="31" s="1"/>
  <c r="O34" i="30"/>
  <c r="P34" i="30" s="1"/>
  <c r="V34" i="30" s="1"/>
  <c r="U33" i="30"/>
  <c r="U27" i="31" s="1"/>
  <c r="O33" i="30"/>
  <c r="U32" i="30"/>
  <c r="U26" i="31" s="1"/>
  <c r="O32" i="30"/>
  <c r="P32" i="30" s="1"/>
  <c r="V32" i="30" s="1"/>
  <c r="U31" i="30"/>
  <c r="U25" i="31" s="1"/>
  <c r="O31" i="30"/>
  <c r="U30" i="30"/>
  <c r="U24" i="31" s="1"/>
  <c r="O30" i="30"/>
  <c r="P30" i="30" s="1"/>
  <c r="V30" i="30" s="1"/>
  <c r="U29" i="30"/>
  <c r="U23" i="31" s="1"/>
  <c r="O29" i="30"/>
  <c r="U28" i="30"/>
  <c r="U22" i="31" s="1"/>
  <c r="O28" i="30"/>
  <c r="P28" i="30" s="1"/>
  <c r="V28" i="30" s="1"/>
  <c r="U27" i="30"/>
  <c r="U21" i="31" s="1"/>
  <c r="O27" i="30"/>
  <c r="U26" i="30"/>
  <c r="U20" i="31" s="1"/>
  <c r="O26" i="30"/>
  <c r="P26" i="30" s="1"/>
  <c r="V26" i="30" s="1"/>
  <c r="U25" i="30"/>
  <c r="U19" i="31" s="1"/>
  <c r="O25" i="30"/>
  <c r="U24" i="30"/>
  <c r="U18" i="31" s="1"/>
  <c r="O24" i="30"/>
  <c r="P24" i="30" s="1"/>
  <c r="V24" i="30" s="1"/>
  <c r="U23" i="30"/>
  <c r="U17" i="31" s="1"/>
  <c r="O23" i="30"/>
  <c r="U22" i="30"/>
  <c r="U16" i="31" s="1"/>
  <c r="O22" i="30"/>
  <c r="P22" i="30" s="1"/>
  <c r="V22" i="30" s="1"/>
  <c r="U21" i="30"/>
  <c r="U15" i="31" s="1"/>
  <c r="O21" i="30"/>
  <c r="P21" i="30" s="1"/>
  <c r="V21" i="30" s="1"/>
  <c r="U20" i="30"/>
  <c r="U14" i="31" s="1"/>
  <c r="O20" i="30"/>
  <c r="U19" i="30"/>
  <c r="U13" i="31" s="1"/>
  <c r="O19" i="30"/>
  <c r="P19" i="30" s="1"/>
  <c r="V19" i="30" s="1"/>
  <c r="U18" i="30"/>
  <c r="U12" i="31" s="1"/>
  <c r="O18" i="30"/>
  <c r="U17" i="30"/>
  <c r="U11" i="31" s="1"/>
  <c r="O17" i="30"/>
  <c r="P17" i="30" s="1"/>
  <c r="V17" i="30" s="1"/>
  <c r="U16" i="30"/>
  <c r="U10" i="31" s="1"/>
  <c r="O16" i="30"/>
  <c r="U15" i="30"/>
  <c r="U9" i="31" s="1"/>
  <c r="O15" i="30"/>
  <c r="P15" i="30" s="1"/>
  <c r="V15" i="30" s="1"/>
  <c r="U14" i="30"/>
  <c r="U8" i="31" s="1"/>
  <c r="O14" i="30"/>
  <c r="U13" i="30"/>
  <c r="U7" i="31" s="1"/>
  <c r="O13" i="30"/>
  <c r="P13" i="30" s="1"/>
  <c r="V13" i="30" s="1"/>
  <c r="U12" i="30"/>
  <c r="U6" i="31" s="1"/>
  <c r="O12" i="30"/>
  <c r="U11" i="30"/>
  <c r="U5" i="31" s="1"/>
  <c r="O11" i="30"/>
  <c r="P11" i="30" s="1"/>
  <c r="V11" i="30" s="1"/>
  <c r="U10" i="30"/>
  <c r="U4" i="31" s="1"/>
  <c r="O10" i="30"/>
  <c r="U9" i="30"/>
  <c r="U3" i="31" s="1"/>
  <c r="O9" i="30"/>
  <c r="U8" i="30"/>
  <c r="U2" i="31" s="1"/>
  <c r="O8" i="30"/>
  <c r="O6" i="31" l="1"/>
  <c r="P12" i="30"/>
  <c r="V12" i="30" s="1"/>
  <c r="O8" i="31"/>
  <c r="P14" i="30"/>
  <c r="V14" i="30" s="1"/>
  <c r="V8" i="31" s="1"/>
  <c r="O10" i="31"/>
  <c r="P16" i="30"/>
  <c r="V16" i="30" s="1"/>
  <c r="O12" i="31"/>
  <c r="P18" i="30"/>
  <c r="V18" i="30" s="1"/>
  <c r="O14" i="31"/>
  <c r="P20" i="30"/>
  <c r="V20" i="30" s="1"/>
  <c r="O17" i="31"/>
  <c r="P23" i="30"/>
  <c r="V23" i="30" s="1"/>
  <c r="O19" i="31"/>
  <c r="P25" i="30"/>
  <c r="V25" i="30" s="1"/>
  <c r="O21" i="31"/>
  <c r="P27" i="30"/>
  <c r="V27" i="30" s="1"/>
  <c r="O23" i="31"/>
  <c r="P29" i="30"/>
  <c r="V29" i="30" s="1"/>
  <c r="O25" i="31"/>
  <c r="P31" i="30"/>
  <c r="V31" i="30" s="1"/>
  <c r="O27" i="31"/>
  <c r="P33" i="30"/>
  <c r="V33" i="30" s="1"/>
  <c r="O29" i="31"/>
  <c r="P35" i="30"/>
  <c r="V35" i="30" s="1"/>
  <c r="O31" i="31"/>
  <c r="P37" i="30"/>
  <c r="V37" i="30" s="1"/>
  <c r="O33" i="31"/>
  <c r="P39" i="30"/>
  <c r="V39" i="30" s="1"/>
  <c r="O35" i="31"/>
  <c r="P41" i="30"/>
  <c r="V41" i="30" s="1"/>
  <c r="O37" i="31"/>
  <c r="P43" i="30"/>
  <c r="V43" i="30" s="1"/>
  <c r="O39" i="31"/>
  <c r="P45" i="30"/>
  <c r="V45" i="30" s="1"/>
  <c r="V39" i="31" s="1"/>
  <c r="O41" i="31"/>
  <c r="P47" i="30"/>
  <c r="V47" i="30" s="1"/>
  <c r="O43" i="31"/>
  <c r="P49" i="30"/>
  <c r="V49" i="30" s="1"/>
  <c r="O45" i="31"/>
  <c r="P51" i="30"/>
  <c r="V51" i="30" s="1"/>
  <c r="O47" i="31"/>
  <c r="P53" i="30"/>
  <c r="V53" i="30" s="1"/>
  <c r="V47" i="31" s="1"/>
  <c r="O49" i="31"/>
  <c r="P55" i="30"/>
  <c r="V55" i="30" s="1"/>
  <c r="O51" i="31"/>
  <c r="P57" i="30"/>
  <c r="V57" i="30" s="1"/>
  <c r="V51" i="31" s="1"/>
  <c r="O53" i="31"/>
  <c r="P59" i="30"/>
  <c r="V59" i="30" s="1"/>
  <c r="O55" i="31"/>
  <c r="P61" i="30"/>
  <c r="V61" i="30" s="1"/>
  <c r="O57" i="31"/>
  <c r="P63" i="30"/>
  <c r="V63" i="30" s="1"/>
  <c r="O59" i="31"/>
  <c r="P65" i="30"/>
  <c r="V65" i="30" s="1"/>
  <c r="O61" i="31"/>
  <c r="P67" i="30"/>
  <c r="V67" i="30" s="1"/>
  <c r="O63" i="31"/>
  <c r="P69" i="30"/>
  <c r="V69" i="30" s="1"/>
  <c r="O65" i="31"/>
  <c r="P71" i="30"/>
  <c r="V71" i="30" s="1"/>
  <c r="O67" i="31"/>
  <c r="P73" i="30"/>
  <c r="O69" i="31"/>
  <c r="P75" i="30"/>
  <c r="V75" i="30" s="1"/>
  <c r="O71" i="31"/>
  <c r="P77" i="30"/>
  <c r="V77" i="30" s="1"/>
  <c r="V71" i="31" s="1"/>
  <c r="O4" i="31"/>
  <c r="P10" i="30"/>
  <c r="V10" i="30" s="1"/>
  <c r="V4" i="31" s="1"/>
  <c r="P104" i="30"/>
  <c r="P80" i="31" s="1"/>
  <c r="P106" i="30"/>
  <c r="P116" i="30"/>
  <c r="P88" i="31" s="1"/>
  <c r="P118" i="30"/>
  <c r="P55" i="31"/>
  <c r="O5" i="31"/>
  <c r="V7" i="31"/>
  <c r="O7" i="31"/>
  <c r="P101" i="30"/>
  <c r="P78" i="31" s="1"/>
  <c r="O78" i="31"/>
  <c r="P103" i="30"/>
  <c r="O79" i="31"/>
  <c r="P113" i="30"/>
  <c r="P86" i="31" s="1"/>
  <c r="O86" i="31"/>
  <c r="P115" i="30"/>
  <c r="O87" i="31"/>
  <c r="P125" i="30"/>
  <c r="P94" i="31" s="1"/>
  <c r="O94" i="31"/>
  <c r="P35" i="31"/>
  <c r="P97" i="30"/>
  <c r="P75" i="31" s="1"/>
  <c r="O75" i="31"/>
  <c r="P98" i="30"/>
  <c r="P100" i="30"/>
  <c r="P107" i="30"/>
  <c r="P82" i="31" s="1"/>
  <c r="O82" i="31"/>
  <c r="P109" i="30"/>
  <c r="O83" i="31"/>
  <c r="P110" i="30"/>
  <c r="P112" i="30"/>
  <c r="P119" i="30"/>
  <c r="P90" i="31" s="1"/>
  <c r="O90" i="31"/>
  <c r="P121" i="30"/>
  <c r="O91" i="31"/>
  <c r="P122" i="30"/>
  <c r="P124" i="30"/>
  <c r="P2" i="31"/>
  <c r="O2" i="31"/>
  <c r="O3" i="31"/>
  <c r="O11" i="31"/>
  <c r="O15" i="31"/>
  <c r="O18" i="31"/>
  <c r="O22" i="31"/>
  <c r="O26" i="31"/>
  <c r="O30" i="31"/>
  <c r="O34" i="31"/>
  <c r="O38" i="31"/>
  <c r="O42" i="31"/>
  <c r="O46" i="31"/>
  <c r="O50" i="31"/>
  <c r="O54" i="31"/>
  <c r="O58" i="31"/>
  <c r="O62" i="31"/>
  <c r="O66" i="31"/>
  <c r="O70" i="31"/>
  <c r="O9" i="31"/>
  <c r="O13" i="31"/>
  <c r="O16" i="31"/>
  <c r="O20" i="31"/>
  <c r="O24" i="31"/>
  <c r="O28" i="31"/>
  <c r="O32" i="31"/>
  <c r="O36" i="31"/>
  <c r="O40" i="31"/>
  <c r="O44" i="31"/>
  <c r="O48" i="31"/>
  <c r="O52" i="31"/>
  <c r="O56" i="31"/>
  <c r="O60" i="31"/>
  <c r="O64" i="31"/>
  <c r="O68" i="31"/>
  <c r="O72" i="31"/>
  <c r="P19" i="31" l="1"/>
  <c r="V98" i="30"/>
  <c r="V97" i="30"/>
  <c r="V75" i="31" s="1"/>
  <c r="P71" i="31"/>
  <c r="P59" i="31"/>
  <c r="P43" i="31"/>
  <c r="P27" i="31"/>
  <c r="P12" i="31"/>
  <c r="P63" i="31"/>
  <c r="P31" i="31"/>
  <c r="P23" i="31"/>
  <c r="P39" i="31"/>
  <c r="V125" i="30"/>
  <c r="V124" i="30"/>
  <c r="V93" i="31" s="1"/>
  <c r="V122" i="30"/>
  <c r="V92" i="31" s="1"/>
  <c r="V121" i="30"/>
  <c r="V91" i="31" s="1"/>
  <c r="P89" i="31"/>
  <c r="V119" i="30"/>
  <c r="V118" i="30"/>
  <c r="V116" i="30"/>
  <c r="V88" i="31" s="1"/>
  <c r="V115" i="30"/>
  <c r="V87" i="31" s="1"/>
  <c r="V113" i="30"/>
  <c r="V86" i="31" s="1"/>
  <c r="V112" i="30"/>
  <c r="V85" i="31" s="1"/>
  <c r="V110" i="30"/>
  <c r="V84" i="31" s="1"/>
  <c r="V109" i="30"/>
  <c r="V83" i="31" s="1"/>
  <c r="P81" i="31"/>
  <c r="V107" i="30"/>
  <c r="V82" i="31" s="1"/>
  <c r="V106" i="30"/>
  <c r="V104" i="30"/>
  <c r="V80" i="31" s="1"/>
  <c r="V103" i="30"/>
  <c r="V101" i="30"/>
  <c r="V78" i="31" s="1"/>
  <c r="V100" i="30"/>
  <c r="V73" i="30"/>
  <c r="V67" i="31" s="1"/>
  <c r="V63" i="31"/>
  <c r="P96" i="30"/>
  <c r="V12" i="31"/>
  <c r="V23" i="31"/>
  <c r="V31" i="31"/>
  <c r="V89" i="31"/>
  <c r="V77" i="31"/>
  <c r="V2" i="31"/>
  <c r="V55" i="31"/>
  <c r="V94" i="31"/>
  <c r="V19" i="31"/>
  <c r="P8" i="31"/>
  <c r="P47" i="31"/>
  <c r="P7" i="31"/>
  <c r="P67" i="31"/>
  <c r="P51" i="31"/>
  <c r="V35" i="31"/>
  <c r="P4" i="31"/>
  <c r="V43" i="31"/>
  <c r="V59" i="31"/>
  <c r="V27" i="31"/>
  <c r="P92" i="31"/>
  <c r="P91" i="31"/>
  <c r="P120" i="30"/>
  <c r="P84" i="31"/>
  <c r="P83" i="31"/>
  <c r="P108" i="30"/>
  <c r="V76" i="31"/>
  <c r="P76" i="31"/>
  <c r="V90" i="31"/>
  <c r="V81" i="31"/>
  <c r="P80" i="30"/>
  <c r="P123" i="30"/>
  <c r="P93" i="31"/>
  <c r="P111" i="30"/>
  <c r="P85" i="31"/>
  <c r="P99" i="30"/>
  <c r="P77" i="31"/>
  <c r="P117" i="30"/>
  <c r="P87" i="31"/>
  <c r="P114" i="30"/>
  <c r="P105" i="30"/>
  <c r="V79" i="31"/>
  <c r="P79" i="31"/>
  <c r="P102" i="30"/>
  <c r="V5" i="31"/>
  <c r="P5" i="31"/>
  <c r="V72" i="31"/>
  <c r="P72" i="31"/>
  <c r="V65" i="31"/>
  <c r="P65" i="31"/>
  <c r="V64" i="31"/>
  <c r="P64" i="31"/>
  <c r="V57" i="31"/>
  <c r="P57" i="31"/>
  <c r="V56" i="31"/>
  <c r="P56" i="31"/>
  <c r="V49" i="31"/>
  <c r="P49" i="31"/>
  <c r="V48" i="31"/>
  <c r="P48" i="31"/>
  <c r="V41" i="31"/>
  <c r="P41" i="31"/>
  <c r="V40" i="31"/>
  <c r="P40" i="31"/>
  <c r="V33" i="31"/>
  <c r="P33" i="31"/>
  <c r="V32" i="31"/>
  <c r="P32" i="31"/>
  <c r="V25" i="31"/>
  <c r="P25" i="31"/>
  <c r="V24" i="31"/>
  <c r="P24" i="31"/>
  <c r="V17" i="31"/>
  <c r="P17" i="31"/>
  <c r="V16" i="31"/>
  <c r="P16" i="31"/>
  <c r="V10" i="31"/>
  <c r="P10" i="31"/>
  <c r="V9" i="31"/>
  <c r="P9" i="31"/>
  <c r="V69" i="31"/>
  <c r="P69" i="31"/>
  <c r="V68" i="31"/>
  <c r="P68" i="31"/>
  <c r="V61" i="31"/>
  <c r="P61" i="31"/>
  <c r="V60" i="31"/>
  <c r="P60" i="31"/>
  <c r="V53" i="31"/>
  <c r="P53" i="31"/>
  <c r="V52" i="31"/>
  <c r="P52" i="31"/>
  <c r="V45" i="31"/>
  <c r="P45" i="31"/>
  <c r="V44" i="31"/>
  <c r="P44" i="31"/>
  <c r="V37" i="31"/>
  <c r="P37" i="31"/>
  <c r="V36" i="31"/>
  <c r="P36" i="31"/>
  <c r="V29" i="31"/>
  <c r="P29" i="31"/>
  <c r="V28" i="31"/>
  <c r="P28" i="31"/>
  <c r="V21" i="31"/>
  <c r="P21" i="31"/>
  <c r="V20" i="31"/>
  <c r="P20" i="31"/>
  <c r="V14" i="31"/>
  <c r="P14" i="31"/>
  <c r="V13" i="31"/>
  <c r="P13" i="31"/>
  <c r="V6" i="31"/>
  <c r="P6" i="31"/>
  <c r="V70" i="31"/>
  <c r="P70" i="31"/>
  <c r="V66" i="31"/>
  <c r="P66" i="31"/>
  <c r="V62" i="31"/>
  <c r="P62" i="31"/>
  <c r="V58" i="31"/>
  <c r="P58" i="31"/>
  <c r="V54" i="31"/>
  <c r="P54" i="31"/>
  <c r="V50" i="31"/>
  <c r="P50" i="31"/>
  <c r="V46" i="31"/>
  <c r="P46" i="31"/>
  <c r="V42" i="31"/>
  <c r="P42" i="31"/>
  <c r="V38" i="31"/>
  <c r="P38" i="31"/>
  <c r="V34" i="31"/>
  <c r="P34" i="31"/>
  <c r="V30" i="31"/>
  <c r="P30" i="31"/>
  <c r="V26" i="31"/>
  <c r="P26" i="31"/>
  <c r="V22" i="31"/>
  <c r="P22" i="31"/>
  <c r="V18" i="31"/>
  <c r="P18" i="31"/>
  <c r="V15" i="31"/>
  <c r="P15" i="31"/>
  <c r="V11" i="31"/>
  <c r="P11" i="31"/>
  <c r="V3" i="31"/>
  <c r="P3" i="31"/>
  <c r="I16" i="9"/>
  <c r="J15" i="9"/>
  <c r="H15" i="9"/>
  <c r="G15" i="9"/>
  <c r="F15" i="9"/>
  <c r="E15" i="9"/>
  <c r="D15" i="9"/>
  <c r="B15" i="9"/>
  <c r="A15" i="9"/>
  <c r="B26" i="7"/>
  <c r="J9" i="9"/>
  <c r="H9" i="9"/>
  <c r="G9" i="9"/>
  <c r="F9" i="9"/>
  <c r="E9" i="9"/>
  <c r="D9" i="9"/>
  <c r="B9" i="9"/>
  <c r="A9" i="9"/>
  <c r="J6" i="9"/>
  <c r="H6" i="9"/>
  <c r="G6" i="9"/>
  <c r="F6" i="9"/>
  <c r="E6" i="9"/>
  <c r="D6" i="9"/>
  <c r="B6" i="9"/>
  <c r="A6" i="9"/>
  <c r="H26" i="7"/>
  <c r="E3" i="7" l="1"/>
  <c r="C26" i="7"/>
  <c r="D26" i="7"/>
  <c r="E26" i="7"/>
  <c r="F26" i="7"/>
  <c r="B2" i="16" l="1"/>
  <c r="A2" i="16"/>
  <c r="A3" i="10"/>
  <c r="B3" i="10"/>
  <c r="B2" i="10"/>
  <c r="A2" i="10"/>
  <c r="A3" i="9"/>
  <c r="B3" i="9"/>
  <c r="A4" i="9"/>
  <c r="B4" i="9"/>
  <c r="A5" i="9"/>
  <c r="B5" i="9"/>
  <c r="A7" i="9"/>
  <c r="B7" i="9"/>
  <c r="A8" i="9"/>
  <c r="B8" i="9"/>
  <c r="A10" i="9"/>
  <c r="B10" i="9"/>
  <c r="A11" i="9"/>
  <c r="B11" i="9"/>
  <c r="A12" i="9"/>
  <c r="B12" i="9"/>
  <c r="A13" i="9"/>
  <c r="B13" i="9"/>
  <c r="A14" i="9"/>
  <c r="B14" i="9"/>
  <c r="B2" i="9"/>
  <c r="A2" i="9"/>
  <c r="B20" i="18"/>
  <c r="A20" i="18"/>
  <c r="B16" i="18"/>
  <c r="A16" i="18"/>
  <c r="A7" i="18"/>
  <c r="B7" i="18"/>
  <c r="A8" i="18"/>
  <c r="B8" i="18"/>
  <c r="A9" i="18"/>
  <c r="B9" i="18"/>
  <c r="A10" i="18"/>
  <c r="B10" i="18"/>
  <c r="A11" i="18"/>
  <c r="B11" i="18"/>
  <c r="A12" i="18"/>
  <c r="B12" i="18"/>
  <c r="B6" i="18"/>
  <c r="A6" i="18"/>
  <c r="B2" i="18"/>
  <c r="A2" i="18"/>
  <c r="B2" i="17"/>
  <c r="H2" i="9"/>
  <c r="H3" i="9"/>
  <c r="H4" i="9"/>
  <c r="H5" i="9"/>
  <c r="H7" i="9"/>
  <c r="H8" i="9"/>
  <c r="H10" i="9"/>
  <c r="H11" i="9"/>
  <c r="H12" i="9"/>
  <c r="H13" i="9"/>
  <c r="H14" i="9"/>
  <c r="D3" i="9"/>
  <c r="E3" i="9"/>
  <c r="F3" i="9"/>
  <c r="G3" i="9"/>
  <c r="J3" i="9"/>
  <c r="D4" i="9"/>
  <c r="E4" i="9"/>
  <c r="F4" i="9"/>
  <c r="G4" i="9"/>
  <c r="J4" i="9"/>
  <c r="D5" i="9"/>
  <c r="E5" i="9"/>
  <c r="F5" i="9"/>
  <c r="G5" i="9"/>
  <c r="J5" i="9"/>
  <c r="D7" i="9"/>
  <c r="E7" i="9"/>
  <c r="F7" i="9"/>
  <c r="G7" i="9"/>
  <c r="J7" i="9"/>
  <c r="D12" i="9"/>
  <c r="E12" i="9"/>
  <c r="F12" i="9"/>
  <c r="G12" i="9"/>
  <c r="J12" i="9"/>
  <c r="D7" i="17"/>
  <c r="E12" i="17"/>
  <c r="E13" i="17"/>
  <c r="E14" i="17"/>
  <c r="E15" i="17"/>
  <c r="E16" i="17"/>
  <c r="E17" i="17"/>
  <c r="E18" i="17"/>
  <c r="F23" i="17"/>
  <c r="C2" i="18"/>
  <c r="D2" i="18"/>
  <c r="E2" i="18"/>
  <c r="D6" i="18"/>
  <c r="E6" i="18"/>
  <c r="F6" i="18"/>
  <c r="D7" i="18"/>
  <c r="E7" i="18"/>
  <c r="F7" i="18"/>
  <c r="D8" i="18"/>
  <c r="E8" i="18"/>
  <c r="F8" i="18"/>
  <c r="D9" i="18"/>
  <c r="E9" i="18"/>
  <c r="F9" i="18"/>
  <c r="D10" i="18"/>
  <c r="E10" i="18"/>
  <c r="F10" i="18"/>
  <c r="D11" i="18"/>
  <c r="E11" i="18"/>
  <c r="F11" i="18"/>
  <c r="D12" i="18"/>
  <c r="E12" i="18"/>
  <c r="F12" i="18"/>
  <c r="D16" i="18"/>
  <c r="E16" i="18"/>
  <c r="F16" i="18"/>
  <c r="G16" i="18"/>
  <c r="C20" i="18"/>
  <c r="D20" i="18"/>
  <c r="E2" i="16"/>
  <c r="F2" i="16"/>
  <c r="G2" i="16"/>
  <c r="D2" i="16"/>
  <c r="F2" i="10"/>
  <c r="G2" i="10"/>
  <c r="H2" i="10"/>
  <c r="I2" i="10"/>
  <c r="F3" i="10"/>
  <c r="G3" i="10"/>
  <c r="H3" i="10"/>
  <c r="I3" i="10"/>
  <c r="E3" i="10"/>
  <c r="E2" i="10"/>
  <c r="J2" i="9"/>
  <c r="J8" i="9"/>
  <c r="J10" i="9"/>
  <c r="J11" i="9"/>
  <c r="J13" i="9"/>
  <c r="J14" i="9"/>
  <c r="D2" i="9"/>
  <c r="D8" i="9"/>
  <c r="D10" i="9"/>
  <c r="D11" i="9"/>
  <c r="D13" i="9"/>
  <c r="D14" i="9"/>
  <c r="E2" i="9"/>
  <c r="E8" i="9"/>
  <c r="E10" i="9"/>
  <c r="E11" i="9"/>
  <c r="E13" i="9"/>
  <c r="E14" i="9"/>
  <c r="F2" i="9"/>
  <c r="F8" i="9"/>
  <c r="F10" i="9"/>
  <c r="F11" i="9"/>
  <c r="F13" i="9"/>
  <c r="F14" i="9"/>
  <c r="G2" i="9"/>
  <c r="G8" i="9"/>
  <c r="G10" i="9"/>
  <c r="G11" i="9"/>
  <c r="G13" i="9"/>
  <c r="G14" i="9"/>
  <c r="G16" i="9" l="1"/>
  <c r="F16" i="9"/>
  <c r="E16" i="9"/>
  <c r="D16" i="9"/>
  <c r="J16" i="9"/>
  <c r="H16" i="9"/>
</calcChain>
</file>

<file path=xl/sharedStrings.xml><?xml version="1.0" encoding="utf-8"?>
<sst xmlns="http://schemas.openxmlformats.org/spreadsheetml/2006/main" count="367" uniqueCount="219">
  <si>
    <t>I</t>
  </si>
  <si>
    <t>II</t>
  </si>
  <si>
    <t>III</t>
  </si>
  <si>
    <t>U</t>
  </si>
  <si>
    <t>Rev</t>
  </si>
  <si>
    <t>IV</t>
  </si>
  <si>
    <t xml:space="preserve">Vrsta predmeta </t>
  </si>
  <si>
    <t>Ukupno</t>
  </si>
  <si>
    <t>Uvl</t>
  </si>
  <si>
    <t>Kžk</t>
  </si>
  <si>
    <t>Už</t>
  </si>
  <si>
    <t>Krivično odjeljenje</t>
  </si>
  <si>
    <t>Upravno odjeljenje</t>
  </si>
  <si>
    <t>Građansko odjeljenje</t>
  </si>
  <si>
    <t>V</t>
  </si>
  <si>
    <t>Odbijen pravni lijek</t>
  </si>
  <si>
    <t>Broj presuda koje su ukinute i predmet je vraćen na ponovno suđenje</t>
  </si>
  <si>
    <t xml:space="preserve">Broj odbacujućih odluka </t>
  </si>
  <si>
    <t xml:space="preserve">Broj preinačujućih odluka </t>
  </si>
  <si>
    <t xml:space="preserve">Broj potvrđujućih odluka </t>
  </si>
  <si>
    <t xml:space="preserve">Broj ukidajućih odluka </t>
  </si>
  <si>
    <t xml:space="preserve">Broj odbacujućih  odluka </t>
  </si>
  <si>
    <t xml:space="preserve">Broj preinačujućih  odluka </t>
  </si>
  <si>
    <t>VI</t>
  </si>
  <si>
    <t>Uvp</t>
  </si>
  <si>
    <t>Gvl</t>
  </si>
  <si>
    <t>Tabele za popunjavanje podataka o radu sudova nije moguće mijenjati, niti dodavati nove redove ili kolone.</t>
  </si>
  <si>
    <t>Kžž</t>
  </si>
  <si>
    <t>Kvl</t>
  </si>
  <si>
    <t>for_key</t>
  </si>
  <si>
    <t>godina</t>
  </si>
  <si>
    <t>For_key</t>
  </si>
  <si>
    <t>predmeti_odjeljenja</t>
  </si>
  <si>
    <t>OdbaOdlu</t>
  </si>
  <si>
    <t>PotvrOdlu</t>
  </si>
  <si>
    <t>PreinaOdlu</t>
  </si>
  <si>
    <t>UkidaOdlu</t>
  </si>
  <si>
    <t>RjeDrNacin</t>
  </si>
  <si>
    <t>PrPredmUloPravLijek</t>
  </si>
  <si>
    <t>UkPresNovSud</t>
  </si>
  <si>
    <t>Izvještajni period:</t>
  </si>
  <si>
    <t xml:space="preserve">Radi pomoći sudovima u popunjavanju tabela, a i radi lakše obrade podataka za neke od ovih kontrolnika </t>
  </si>
  <si>
    <t xml:space="preserve">postavljeni su posebni mehanizmi prema kojima će u slučaju da podaci nisu u skladu sa ovim pravilima </t>
  </si>
  <si>
    <t>odgovarajuća polja u tabeli biti obojena crvenom bojom</t>
  </si>
  <si>
    <t xml:space="preserve">Za sva eventualna pitanja vezano za popunjavanje obrazaca molimo Vas da kontaktirate </t>
  </si>
  <si>
    <t>Kž</t>
  </si>
  <si>
    <t>Riješeno na drugi način</t>
  </si>
  <si>
    <t>nema u tabeli za 2009.g.</t>
  </si>
  <si>
    <t>Osuđujuće presude</t>
  </si>
  <si>
    <t>Oslobađajuće presude</t>
  </si>
  <si>
    <t>Odbijajuće presude</t>
  </si>
  <si>
    <t>predmeti</t>
  </si>
  <si>
    <t>odluka po žalbi na drugostepenu presudu Vrhovnog suda</t>
  </si>
  <si>
    <t>odluka po žalbi na drugostepenu presudu okružnog suda</t>
  </si>
  <si>
    <t>Presuda vrh. ili kant. suda</t>
  </si>
  <si>
    <t>OsudjPresude</t>
  </si>
  <si>
    <t>OslobPresude</t>
  </si>
  <si>
    <t>OdbijPresude</t>
  </si>
  <si>
    <t>Broj odluka kojima se odbacuje apelacija</t>
  </si>
  <si>
    <t>Broj odluka kojima se obustavlja postupak pred Ustavnim sudom BiH</t>
  </si>
  <si>
    <t>Broj odluka kojima se odbija apelacija</t>
  </si>
  <si>
    <t>IV=I+II+III</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</si>
  <si>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</si>
  <si>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</si>
  <si>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</si>
  <si>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</si>
  <si>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</si>
  <si>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</si>
  <si>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</si>
  <si>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</si>
  <si>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</si>
  <si>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</si>
  <si>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</si>
  <si>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Ostalo</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</si>
  <si>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</si>
  <si>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</si>
  <si>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</si>
  <si>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</si>
  <si>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</si>
  <si>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</si>
  <si>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</si>
  <si>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</si>
  <si>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</si>
  <si>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</si>
  <si>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</si>
  <si>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</si>
  <si>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</si>
  <si>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</si>
  <si>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PrvostSud</t>
  </si>
  <si>
    <t>DrugostSud</t>
  </si>
  <si>
    <t>SudPoUlPrLij</t>
  </si>
  <si>
    <t>BrNaknNematStete</t>
  </si>
  <si>
    <t>UkIznosNaknade</t>
  </si>
  <si>
    <t>Gž</t>
  </si>
  <si>
    <t>R</t>
  </si>
  <si>
    <t>Uvlž</t>
  </si>
  <si>
    <r>
      <t>Tabela IIc</t>
    </r>
    <r>
      <rPr>
        <u/>
        <sz val="11"/>
        <rFont val="Arial"/>
        <family val="2"/>
        <charset val="238"/>
      </rPr>
      <t xml:space="preserve"> - Podaci o predmetima u kojima je otvorena rasprava pred Vrhovnim sudom</t>
    </r>
  </si>
  <si>
    <r>
      <t>Tabela I</t>
    </r>
    <r>
      <rPr>
        <u/>
        <sz val="11"/>
        <rFont val="Arial"/>
        <family val="2"/>
        <charset val="238"/>
      </rPr>
      <t xml:space="preserve"> - Podaci o potvrđujućim, preinačujućim i ukidajućim odlukama vrhovnih sudova</t>
    </r>
  </si>
  <si>
    <t>Redni broj</t>
  </si>
  <si>
    <t>Ime i prezime</t>
  </si>
  <si>
    <t>Ocjenjen u sudu</t>
  </si>
  <si>
    <t>Naziv odjela</t>
  </si>
  <si>
    <t>Pravosudna funkcija</t>
  </si>
  <si>
    <t>Ostvarena orijentaciona norma iz    CMS-a</t>
  </si>
  <si>
    <t>Broj ostvarenih bodova</t>
  </si>
  <si>
    <t>Sudija</t>
  </si>
  <si>
    <t>Stručni saradnik</t>
  </si>
  <si>
    <t>Predsjednik odjela</t>
  </si>
  <si>
    <t>Predsjednik sudskog vijeća vrhovnog suda entiteta</t>
  </si>
  <si>
    <t>Datum od</t>
  </si>
  <si>
    <t>Datum do</t>
  </si>
  <si>
    <t>IX</t>
  </si>
  <si>
    <t>X</t>
  </si>
  <si>
    <t>XI</t>
  </si>
  <si>
    <t>XII</t>
  </si>
  <si>
    <t>XIII</t>
  </si>
  <si>
    <t>XIV</t>
  </si>
  <si>
    <t>XV</t>
  </si>
  <si>
    <t>Ne treba raditi na predm.</t>
  </si>
  <si>
    <t>Predsjednik suda</t>
  </si>
  <si>
    <t>Da</t>
  </si>
  <si>
    <t>Ne</t>
  </si>
  <si>
    <t>KOLEKTIVNA NORMA SUDA</t>
  </si>
  <si>
    <t>Nakon što podaci budu korigovani na način da ispunjavaju uslove iz kontrolnika, odgovarajuća polja će ponovo</t>
  </si>
  <si>
    <t>biti obojena žutom bojom.</t>
  </si>
  <si>
    <t>Podaci iz Tabele III koriste se za ocjenjivanje NPF-a, te podaci u Obrascima za ocjenjivanje NPF-a moraju biti identični podacima iz ovih tabela.</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</si>
  <si>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</si>
  <si>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</si>
  <si>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</si>
  <si>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</si>
  <si>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</si>
  <si>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Ime i prezime predsjednika suda</t>
  </si>
  <si>
    <t>Sud 1</t>
  </si>
  <si>
    <t xml:space="preserve">Sud 2 </t>
  </si>
  <si>
    <t>Ime i prezime nosioca pravosudne funkcije</t>
  </si>
  <si>
    <t>VII</t>
  </si>
  <si>
    <t>VIII</t>
  </si>
  <si>
    <t>XVI</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</si>
  <si>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</si>
  <si>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</si>
  <si>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</si>
  <si>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</si>
  <si>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</si>
  <si>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</si>
  <si>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</si>
  <si>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</si>
  <si>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</si>
  <si>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</si>
  <si>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</si>
  <si>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</si>
  <si>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</si>
  <si>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</si>
  <si>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</si>
  <si>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</si>
  <si>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</si>
  <si>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</si>
  <si>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</si>
  <si>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</si>
  <si>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</si>
  <si>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</si>
  <si>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</si>
  <si>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</si>
  <si>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</si>
  <si>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</si>
  <si>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</si>
  <si>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</si>
  <si>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</si>
  <si>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</si>
  <si>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</si>
  <si>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</si>
  <si>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</si>
  <si>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</si>
  <si>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</si>
  <si>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</si>
  <si>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Pored napomena datih uz tabele, potrebno je imati u vidu i slijedeće:</t>
  </si>
  <si>
    <t>Period obavljanja pravosudne funkcije u instituciji koja popunjava tabelu Ia</t>
  </si>
  <si>
    <t>Ukupna ostvarena orijentacijska norma koja se unosi u Obrazac za ocjenjivanje =</t>
  </si>
  <si>
    <t>VRHOVNI SUD REPUBLIKE SRPSKE</t>
  </si>
  <si>
    <t>Vrhovni sud Republike Srpske</t>
  </si>
  <si>
    <r>
      <t>Tabela IIb</t>
    </r>
    <r>
      <rPr>
        <u/>
        <sz val="11"/>
        <rFont val="Arial"/>
        <family val="2"/>
        <charset val="238"/>
      </rPr>
      <t xml:space="preserve"> - Podaci o odlukama po žalbi na drugostepenu presudu okružnih sudova</t>
    </r>
  </si>
  <si>
    <r>
      <t>Tabela IIa</t>
    </r>
    <r>
      <rPr>
        <u/>
        <sz val="11"/>
        <rFont val="Arial"/>
        <family val="2"/>
        <charset val="238"/>
      </rPr>
      <t xml:space="preserve"> - Podaci o odlukama po žalbi na drugostepenu presudu Vrhovnog suda RS</t>
    </r>
  </si>
  <si>
    <t>Za nosioca pravosudne funkcije koji nije imao dovoljan broj predmeta u radu za ostvarenje norme u Tabelu III potrebno je, pored kolona II – XIII, unijeti podatke i u kolone XVI – XIX, dok će se podaci iz kolona XIV, XV, XX i XXI automatski obračunati.</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</si>
  <si>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</si>
  <si>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</si>
  <si>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</si>
  <si>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</si>
  <si>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</si>
  <si>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</si>
  <si>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</si>
  <si>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</si>
  <si>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</si>
  <si>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Primjer - Sudija 1</t>
  </si>
  <si>
    <t>Obrazloženje norme NPF-a unesene u plava polja</t>
  </si>
  <si>
    <t>8 mjeseci sudija, 4 mjeseca šef odjela (90% norme sudije)</t>
  </si>
  <si>
    <t>Tabele za ocjenjivanje NPF u sudu sadrže detaljnije napomene koje je potrebno imati u vidu prilikom popunjavanja tabela.</t>
  </si>
  <si>
    <t xml:space="preserve">Radi obezbijeđenja konzistentosti dostavljenih podataka o radu sudova u tabelama su postavljeni kontrolnici, </t>
  </si>
  <si>
    <t xml:space="preserve">odnosno logička pravila koja moraju ispunjavati dostavljeni podaci. </t>
  </si>
  <si>
    <t>Odjel za pravosudnu analitiku i izvještavanje, na telefon: 033 704 616 ili 033 707 584.</t>
  </si>
  <si>
    <r>
      <t>Tabela IIIa – Ostvarena orijentaciona norma - Elektronski obrazac za obračun ostvarene orijentacione norme (</t>
    </r>
    <r>
      <rPr>
        <u/>
        <sz val="12"/>
        <color rgb="FFFF0000"/>
        <rFont val="Arial"/>
        <family val="2"/>
        <charset val="238"/>
      </rPr>
      <t>pogledati NAPOMENU 4</t>
    </r>
    <r>
      <rPr>
        <u/>
        <sz val="12"/>
        <rFont val="Arial"/>
        <family val="2"/>
        <charset val="238"/>
      </rPr>
      <t xml:space="preserve">) </t>
    </r>
  </si>
  <si>
    <t>https://vstv.pravosudje.ba/vstvfo/B/141/article/106391</t>
  </si>
  <si>
    <r>
      <t xml:space="preserve">Broj dana opravdanog  odsustva iz člana 13. Kriterija za ocjenjivanje rada </t>
    </r>
    <r>
      <rPr>
        <b/>
        <sz val="10"/>
        <color rgb="FFFF0000"/>
        <rFont val="Arial"/>
        <family val="2"/>
      </rPr>
      <t>(pogledati NAPOMENU 9)</t>
    </r>
  </si>
  <si>
    <t>BODOVANJE ZA OSTVARENU KOLEKTIVNU NORMU SUDA U SKLADU SA ČLANOM 22. KRITERIJA ZA OCJENJIVANJE RADA PREDSJEDNIKA SUDOVA</t>
  </si>
  <si>
    <t>BODOVANJE ZA BROJ RIJEŠENIH PREDMETA U SUDU U SKLADU SA ČLANOM 23. KRITERIJA ZA OCJENJIVANJE RADA PREDSJEDNIKA SUDOVA</t>
  </si>
  <si>
    <r>
      <t>Tabela IIIb -Obračun norme za proces ocjenjivanja za nosioce pravosudne funkcije koji su  u toku godine prešli iz jednog suda u drugi sud - Obračun prema Instrukciji dio: II POSEBNI SLUČAJEVI OCJENJIVANJA 3) a) (</t>
    </r>
    <r>
      <rPr>
        <u/>
        <sz val="12"/>
        <color rgb="FFFF0000"/>
        <rFont val="Arial"/>
        <family val="2"/>
        <charset val="238"/>
      </rPr>
      <t>pogledati NAPOMENU 4</t>
    </r>
    <r>
      <rPr>
        <u/>
        <sz val="12"/>
        <color theme="1"/>
        <rFont val="Arial"/>
        <family val="2"/>
        <charset val="238"/>
      </rPr>
      <t xml:space="preserve">) </t>
    </r>
  </si>
  <si>
    <t>NAPOMENA 9: Podatak o broju dana opravdanog odsustva iz člana 13. Kriterija za ocjenjivanje rada obavezno preuzeti iz pomoćne tabele</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</si>
  <si>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Ostvarena orijentaciona norma se obračunava u skladu sa tačkom II 1). Instrukcije za obračun individualne i kolektivne orijentacione norme u sudovima, primjena člana 15. stav 4. Pravilnika o orijentacionim mjerilima za rad sudija i stručnih saradnika u sudovima u BiH.</t>
  </si>
  <si>
    <t>Kompletni materijali u vezi procesa izvještavanja i ocjenjivanja rada u sudovima za 2022. godinu dostupni su na linku:</t>
  </si>
  <si>
    <r>
      <t xml:space="preserve">Popunjene obrasce poslati na e-mail adresu: </t>
    </r>
    <r>
      <rPr>
        <b/>
        <i/>
        <sz val="12"/>
        <rFont val="Times New Roman"/>
        <family val="1"/>
      </rPr>
      <t xml:space="preserve">vstvstatistika@pravosudje.ba </t>
    </r>
    <r>
      <rPr>
        <b/>
        <sz val="12"/>
        <rFont val="Times New Roman"/>
        <family val="1"/>
      </rPr>
      <t>do 01.02.2023. godine.</t>
    </r>
  </si>
  <si>
    <t>1.1.2022.- 31.12.2022.</t>
  </si>
  <si>
    <t>Ostvarena kolektivna norma za sud u 2022. godini:</t>
  </si>
  <si>
    <t>01.01.2022.-31.12.2022.</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</si>
  <si>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1.4.2022.
Ukupan broj dana za obračun norme = (365 – 31 – 28 – 31) / 7 * 5 = 196</t>
  </si>
  <si>
    <t>NAPOMENA 8: Pomoćne tabele navedene u NAPOMENAMA 6 i 7 kao i ostale materijale u vezi postupka izvještavanja i ocjenjivanja rada NPF za 2022.godinu možete preuzeti putem linka:</t>
  </si>
  <si>
    <t>Procenat  ostvarene propisane godišnje orijentacijske norme u 2022. godini</t>
  </si>
  <si>
    <t xml:space="preserve">Ukupno ostvarena orijentacijska  norma u 2022. godini </t>
  </si>
  <si>
    <r>
      <t>NAPOMENA 4: U Tabelu IIIa se unose podaci za sve nosioce pravosudne funkcije koji su u toku godine obavljali funkciju u sudu.</t>
    </r>
    <r>
      <rPr>
        <b/>
        <sz val="11"/>
        <color theme="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IIIa se unose podaci koje je nosilac pravosudne funkcije ostvario u sudu koji popunjava Tabelu IIIa, a podaci o ostvarenoj normi se obračunavaju u skladu Instrukcijom za obračun individualne i kolektivne orijentacione norme u sudovima (II dio - tačka 3a - za obračun kolektivne norme).
Tabelu IIIb popunjava sud koje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IIIb.  
</t>
    </r>
  </si>
  <si>
    <t>Član VSTV-a</t>
  </si>
  <si>
    <t>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t>
  </si>
  <si>
    <t xml:space="preserve">NAPOMENA 1: U Tabelu IIIa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5. Uputstva za primjenu Kriterija za ocjenjivanje rada predsjednika sudova u Bosni i Hercegovini i Kriterija za ocjenjivanje rada sudija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</si>
</sst>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9" x14ac:knownFonts="1">
    <font>
      <sz val="10"/>
      <name val="Arial"/>
    </font>
    <font>
      <sz val="11"/>
      <color theme="1"/>
      <name val="Calibri"/>
      <family val="2"/>
      <charset val="238"/>
      <scheme val="minor"/>
    </font>
    <font>
      <sz val="10"/>
      <name val="Arial"/>
      <family val="2"/>
      <charset val="238"/>
    </font>
    <font>
      <b/>
      <u/>
      <sz val="11"/>
      <color indexed="10"/>
      <name val="Arial"/>
      <family val="2"/>
      <charset val="238"/>
    </font>
    <font>
      <b/>
      <sz val="10"/>
      <name val="Arial"/>
      <family val="2"/>
    </font>
    <font>
      <b/>
      <sz val="10"/>
      <color indexed="10"/>
      <name val="Arial"/>
      <family val="2"/>
    </font>
    <font>
      <sz val="10"/>
      <name val="Arial"/>
      <family val="2"/>
      <charset val="238"/>
    </font>
    <font>
      <sz val="9"/>
      <name val="Arial"/>
      <family val="2"/>
      <charset val="238"/>
    </font>
    <font>
      <b/>
      <u/>
      <sz val="11"/>
      <name val="Arial"/>
      <family val="2"/>
      <charset val="238"/>
    </font>
    <font>
      <u/>
      <sz val="11"/>
      <name val="Arial"/>
      <family val="2"/>
      <charset val="238"/>
    </font>
    <font>
      <b/>
      <sz val="11"/>
      <name val="Arial"/>
      <family val="2"/>
    </font>
    <font>
      <sz val="8"/>
      <name val="Arial"/>
      <family val="2"/>
      <charset val="238"/>
    </font>
    <font>
      <sz val="10"/>
      <color indexed="8"/>
      <name val="Arial"/>
      <family val="2"/>
      <charset val="238"/>
    </font>
    <font>
      <b/>
      <sz val="10"/>
      <name val="Arial"/>
      <family val="2"/>
      <charset val="238"/>
    </font>
    <font>
      <b/>
      <sz val="11"/>
      <name val="Arial"/>
      <family val="2"/>
      <charset val="238"/>
    </font>
    <font>
      <b/>
      <u/>
      <sz val="12"/>
      <name val="Arial"/>
      <family val="2"/>
    </font>
    <font>
      <u/>
      <sz val="10"/>
      <name val="Arial"/>
      <family val="2"/>
    </font>
    <font>
      <b/>
      <u/>
      <sz val="11"/>
      <name val="Arial"/>
      <family val="2"/>
    </font>
    <font>
      <sz val="10"/>
      <color indexed="9"/>
      <name val="Arial"/>
      <family val="2"/>
      <charset val="238"/>
    </font>
    <font>
      <sz val="11"/>
      <color indexed="9"/>
      <name val="Arial"/>
      <family val="2"/>
      <charset val="238"/>
    </font>
    <font>
      <b/>
      <sz val="12"/>
      <name val="Arial"/>
      <family val="2"/>
    </font>
    <font>
      <sz val="10"/>
      <name val="Arial"/>
      <family val="2"/>
    </font>
    <font>
      <sz val="10"/>
      <color indexed="9"/>
      <name val="Arial"/>
      <family val="2"/>
      <charset val="238"/>
    </font>
    <font>
      <b/>
      <sz val="12"/>
      <name val="Arial"/>
      <family val="2"/>
      <charset val="238"/>
    </font>
    <font>
      <b/>
      <sz val="11"/>
      <color theme="1"/>
      <name val="Calibri"/>
      <family val="2"/>
      <charset val="238"/>
      <scheme val="minor"/>
    </font>
    <font>
      <sz val="10"/>
      <color theme="1"/>
      <name val="Arial"/>
      <family val="2"/>
      <charset val="238"/>
    </font>
    <font>
      <b/>
      <sz val="10"/>
      <color theme="1"/>
      <name val="Arial"/>
      <family val="2"/>
      <charset val="238"/>
    </font>
    <font>
      <b/>
      <u/>
      <sz val="12"/>
      <name val="Arial"/>
      <family val="2"/>
      <charset val="238"/>
    </font>
    <font>
      <sz val="11"/>
      <color theme="1"/>
      <name val="Calibri"/>
      <family val="2"/>
      <scheme val="minor"/>
    </font>
    <font>
      <b/>
      <sz val="10"/>
      <color rgb="FFFF0000"/>
      <name val="Arial"/>
      <family val="2"/>
      <charset val="238"/>
    </font>
    <font>
      <b/>
      <sz val="11"/>
      <color rgb="FFFF0000"/>
      <name val="Calibri"/>
      <family val="2"/>
      <charset val="238"/>
      <scheme val="minor"/>
    </font>
    <font>
      <b/>
      <sz val="10"/>
      <color theme="0" tint="-0.249977111117893"/>
      <name val="Arial"/>
      <family val="2"/>
      <charset val="238"/>
    </font>
    <font>
      <sz val="10"/>
      <color theme="0"/>
      <name val="Arial"/>
      <family val="2"/>
      <charset val="238"/>
    </font>
    <font>
      <b/>
      <u/>
      <sz val="10"/>
      <color theme="1"/>
      <name val="Arial"/>
      <family val="2"/>
      <charset val="238"/>
    </font>
    <font>
      <b/>
      <sz val="11"/>
      <color theme="0"/>
      <name val="Calibri"/>
      <family val="2"/>
      <charset val="238"/>
      <scheme val="minor"/>
    </font>
    <font>
      <b/>
      <sz val="10"/>
      <color theme="0"/>
      <name val="Arial"/>
      <family val="2"/>
      <charset val="238"/>
    </font>
    <font>
      <sz val="11"/>
      <color theme="0"/>
      <name val="Calibri"/>
      <family val="2"/>
      <scheme val="minor"/>
    </font>
    <font>
      <b/>
      <sz val="11"/>
      <color rgb="FFFF0000"/>
      <name val="Calibri"/>
      <family val="2"/>
    </font>
    <font>
      <b/>
      <sz val="10"/>
      <color rgb="FFFF0000"/>
      <name val="Arial"/>
      <family val="2"/>
    </font>
    <font>
      <sz val="11"/>
      <color rgb="FFFFFF00"/>
      <name val="Calibri"/>
      <family val="2"/>
      <scheme val="minor"/>
    </font>
    <font>
      <sz val="10"/>
      <color theme="1"/>
      <name val="Arial"/>
      <family val="2"/>
    </font>
    <font>
      <sz val="11"/>
      <color theme="1"/>
      <name val="Arial"/>
      <family val="2"/>
    </font>
    <font>
      <b/>
      <sz val="11"/>
      <color rgb="FFFF0000"/>
      <name val="Calibri"/>
      <family val="2"/>
      <scheme val="minor"/>
    </font>
    <font>
      <b/>
      <sz val="12"/>
      <name val="Times New Roman"/>
      <family val="1"/>
    </font>
    <font>
      <b/>
      <sz val="20"/>
      <name val="Times New Roman"/>
      <family val="1"/>
    </font>
    <font>
      <b/>
      <i/>
      <sz val="12"/>
      <name val="Times New Roman"/>
      <family val="1"/>
    </font>
    <font>
      <b/>
      <i/>
      <u/>
      <sz val="14"/>
      <name val="Times New Roman"/>
      <family val="1"/>
    </font>
    <font>
      <b/>
      <i/>
      <sz val="14"/>
      <name val="Times New Roman"/>
      <family val="1"/>
    </font>
    <font>
      <b/>
      <sz val="12"/>
      <color indexed="12"/>
      <name val="Times New Roman"/>
      <family val="1"/>
    </font>
    <font>
      <u/>
      <sz val="10"/>
      <color theme="10"/>
      <name val="Arial"/>
      <family val="2"/>
    </font>
    <font>
      <b/>
      <sz val="11"/>
      <color theme="1"/>
      <name val="Arial"/>
      <family val="2"/>
    </font>
    <font>
      <sz val="10"/>
      <color rgb="FFFF0000"/>
      <name val="Arial"/>
      <family val="2"/>
    </font>
    <font>
      <u/>
      <sz val="12"/>
      <name val="Arial"/>
      <family val="2"/>
      <charset val="238"/>
    </font>
    <font>
      <u/>
      <sz val="12"/>
      <color rgb="FFFF0000"/>
      <name val="Arial"/>
      <family val="2"/>
      <charset val="238"/>
    </font>
    <font>
      <u/>
      <sz val="12"/>
      <color theme="1"/>
      <name val="Arial"/>
      <family val="2"/>
      <charset val="238"/>
    </font>
    <font>
      <b/>
      <sz val="10"/>
      <color theme="1"/>
      <name val="Arial"/>
      <family val="2"/>
    </font>
    <font>
      <b/>
      <u/>
      <sz val="10"/>
      <color theme="10"/>
      <name val="Arial"/>
      <family val="2"/>
    </font>
    <font>
      <b/>
      <sz val="9.5"/>
      <color rgb="FFFF0000"/>
      <name val="Arial"/>
      <family val="2"/>
    </font>
    <font>
      <b/>
      <sz val="11"/>
      <color theme="1"/>
      <name val="Calibri"/>
      <family val="2"/>
    </font>
  </fonts>
  <fills count="21">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13"/>
        <bgColor indexed="64"/>
      </patternFill>
    </fill>
    <fill>
      <patternFill patternType="solid">
        <fgColor indexed="22"/>
        <bgColor indexed="0"/>
      </patternFill>
    </fill>
    <fill>
      <patternFill patternType="solid">
        <fgColor indexed="46"/>
        <bgColor indexed="0"/>
      </patternFill>
    </fill>
    <fill>
      <patternFill patternType="solid">
        <fgColor indexed="46"/>
        <bgColor indexed="64"/>
      </patternFill>
    </fill>
    <fill>
      <patternFill patternType="solid">
        <fgColor indexed="9"/>
        <bgColor indexed="64"/>
      </patternFill>
    </fill>
    <fill>
      <patternFill patternType="solid">
        <fgColor indexed="55"/>
        <bgColor indexed="64"/>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CC"/>
        <bgColor indexed="64"/>
      </patternFill>
    </fill>
    <fill>
      <patternFill patternType="solid">
        <fgColor rgb="FFFFFF9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69">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double">
        <color indexed="64"/>
      </bottom>
      <diagonal/>
    </border>
  </borders>
  <cellStyleXfs count="13">
    <xf numFmtId="0" fontId="0" fillId="0" borderId="0"/>
    <xf numFmtId="0" fontId="2" fillId="0" borderId="0"/>
    <xf numFmtId="0" fontId="2" fillId="0" borderId="0"/>
    <xf numFmtId="0" fontId="2" fillId="0" borderId="0"/>
    <xf numFmtId="0" fontId="2" fillId="0" borderId="0"/>
    <xf numFmtId="0" fontId="28" fillId="0" borderId="0"/>
    <xf numFmtId="9" fontId="28" fillId="0" borderId="0" applyFont="0" applyFill="0" applyBorder="0" applyAlignment="0" applyProtection="0"/>
    <xf numFmtId="0" fontId="2" fillId="0" borderId="0"/>
    <xf numFmtId="0" fontId="2" fillId="0" borderId="0"/>
    <xf numFmtId="0" fontId="2" fillId="0" borderId="0"/>
    <xf numFmtId="0" fontId="28" fillId="0" borderId="0"/>
    <xf numFmtId="0" fontId="28" fillId="0" borderId="0"/>
    <xf numFmtId="0" fontId="49" fillId="0" borderId="0" applyNumberFormat="0" applyFill="0" applyBorder="0" applyAlignment="0" applyProtection="0"/>
  </cellStyleXfs>
  <cellXfs count="451">
    <xf numFmtId="0" fontId="0" fillId="0" borderId="0" xfId="0"/>
    <xf numFmtId="0" fontId="0" fillId="4" borderId="2" xfId="0" applyFill="1" applyBorder="1"/>
    <xf numFmtId="0" fontId="12" fillId="5" borderId="9" xfId="0" applyFont="1" applyFill="1" applyBorder="1" applyAlignment="1">
      <alignment horizontal="center"/>
    </xf>
    <xf numFmtId="0" fontId="0" fillId="4" borderId="10" xfId="0" applyFill="1" applyBorder="1"/>
    <xf numFmtId="0" fontId="16" fillId="0" borderId="0" xfId="4" applyFont="1" applyFill="1" applyProtection="1"/>
    <xf numFmtId="0" fontId="12" fillId="6" borderId="9" xfId="0" applyFont="1" applyFill="1" applyBorder="1" applyAlignment="1">
      <alignment horizontal="center"/>
    </xf>
    <xf numFmtId="0" fontId="12" fillId="6" borderId="9" xfId="0" applyFont="1" applyFill="1" applyBorder="1" applyAlignment="1">
      <alignment horizontal="left"/>
    </xf>
    <xf numFmtId="0" fontId="0" fillId="7" borderId="0" xfId="0" applyFill="1" applyAlignment="1">
      <alignment horizontal="left"/>
    </xf>
    <xf numFmtId="0" fontId="15" fillId="8" borderId="0" xfId="4" applyFont="1" applyFill="1" applyBorder="1" applyAlignment="1" applyProtection="1">
      <alignment horizontal="left"/>
    </xf>
    <xf numFmtId="0" fontId="2" fillId="8" borderId="0" xfId="4" applyFill="1" applyProtection="1"/>
    <xf numFmtId="0" fontId="0" fillId="8" borderId="0" xfId="0" applyFill="1" applyProtection="1"/>
    <xf numFmtId="0" fontId="2" fillId="8" borderId="0" xfId="4" applyFill="1" applyBorder="1" applyProtection="1"/>
    <xf numFmtId="0" fontId="6" fillId="8" borderId="0" xfId="4" applyFont="1" applyFill="1" applyBorder="1" applyAlignment="1" applyProtection="1">
      <alignment horizontal="center" wrapText="1"/>
    </xf>
    <xf numFmtId="0" fontId="6" fillId="8" borderId="0" xfId="4" applyFont="1" applyFill="1" applyBorder="1" applyAlignment="1" applyProtection="1">
      <alignment horizontal="center"/>
    </xf>
    <xf numFmtId="0" fontId="2" fillId="2" borderId="14" xfId="3" applyFont="1" applyFill="1" applyBorder="1" applyAlignment="1" applyProtection="1">
      <alignment horizontal="center"/>
    </xf>
    <xf numFmtId="0" fontId="2" fillId="2" borderId="15" xfId="3" applyFont="1" applyFill="1" applyBorder="1" applyAlignment="1" applyProtection="1">
      <alignment horizontal="center"/>
    </xf>
    <xf numFmtId="0" fontId="2" fillId="2" borderId="16" xfId="3" applyFont="1" applyFill="1" applyBorder="1" applyAlignment="1" applyProtection="1">
      <alignment horizontal="center"/>
    </xf>
    <xf numFmtId="0" fontId="2" fillId="8" borderId="0" xfId="4" applyFill="1" applyAlignment="1" applyProtection="1">
      <alignment horizontal="center"/>
    </xf>
    <xf numFmtId="0" fontId="8" fillId="8" borderId="0" xfId="4" applyFont="1" applyFill="1" applyBorder="1" applyProtection="1"/>
    <xf numFmtId="0" fontId="14" fillId="8" borderId="0" xfId="0" applyFont="1" applyFill="1" applyProtection="1"/>
    <xf numFmtId="0" fontId="8" fillId="0" borderId="17" xfId="4" applyFont="1" applyFill="1" applyBorder="1" applyProtection="1"/>
    <xf numFmtId="0" fontId="3" fillId="0" borderId="17" xfId="4" applyFont="1" applyFill="1" applyBorder="1" applyProtection="1"/>
    <xf numFmtId="0" fontId="2" fillId="0" borderId="17" xfId="4" applyFill="1" applyBorder="1" applyProtection="1"/>
    <xf numFmtId="0" fontId="2" fillId="0" borderId="0" xfId="4" applyFill="1" applyBorder="1" applyProtection="1"/>
    <xf numFmtId="0" fontId="2" fillId="0" borderId="0" xfId="4" applyFill="1" applyProtection="1"/>
    <xf numFmtId="0" fontId="0" fillId="0" borderId="0" xfId="0" applyProtection="1"/>
    <xf numFmtId="0" fontId="6" fillId="0" borderId="0" xfId="4" applyFont="1" applyFill="1" applyBorder="1" applyAlignment="1" applyProtection="1">
      <alignment horizontal="center" vertical="center" wrapText="1"/>
    </xf>
    <xf numFmtId="0" fontId="6" fillId="0" borderId="0" xfId="4" applyFont="1" applyFill="1" applyBorder="1" applyAlignment="1" applyProtection="1">
      <alignment horizontal="center"/>
    </xf>
    <xf numFmtId="0" fontId="4" fillId="8" borderId="0" xfId="4" applyFont="1" applyFill="1" applyBorder="1" applyProtection="1"/>
    <xf numFmtId="0" fontId="6" fillId="8" borderId="0" xfId="4" applyFont="1" applyFill="1" applyBorder="1" applyProtection="1"/>
    <xf numFmtId="0" fontId="2" fillId="2" borderId="18" xfId="4" applyFont="1" applyFill="1" applyBorder="1" applyAlignment="1" applyProtection="1">
      <alignment horizontal="center"/>
    </xf>
    <xf numFmtId="0" fontId="6" fillId="8" borderId="0" xfId="4" applyFont="1" applyFill="1" applyProtection="1"/>
    <xf numFmtId="0" fontId="2" fillId="2" borderId="15" xfId="4" applyFont="1" applyFill="1" applyBorder="1" applyAlignment="1" applyProtection="1">
      <alignment horizontal="center"/>
    </xf>
    <xf numFmtId="0" fontId="10" fillId="9" borderId="19" xfId="4" applyFont="1" applyFill="1" applyBorder="1" applyProtection="1"/>
    <xf numFmtId="0" fontId="5" fillId="8" borderId="7" xfId="4" applyFont="1" applyFill="1" applyBorder="1" applyProtection="1"/>
    <xf numFmtId="0" fontId="5" fillId="0" borderId="0" xfId="4" applyFont="1" applyFill="1" applyBorder="1" applyProtection="1"/>
    <xf numFmtId="0" fontId="8" fillId="0" borderId="0" xfId="4" applyFont="1" applyFill="1" applyBorder="1" applyProtection="1"/>
    <xf numFmtId="0" fontId="3" fillId="0" borderId="0" xfId="4" applyFont="1" applyFill="1" applyBorder="1" applyProtection="1"/>
    <xf numFmtId="0" fontId="6" fillId="0" borderId="0" xfId="4" applyFont="1" applyFill="1" applyBorder="1" applyAlignment="1" applyProtection="1">
      <alignment vertical="center" wrapText="1"/>
    </xf>
    <xf numFmtId="0" fontId="6" fillId="0" borderId="0" xfId="4" applyFont="1" applyFill="1" applyBorder="1" applyAlignment="1" applyProtection="1">
      <alignment horizontal="center" wrapText="1"/>
    </xf>
    <xf numFmtId="0" fontId="4" fillId="8" borderId="0" xfId="4" applyFont="1" applyFill="1" applyProtection="1"/>
    <xf numFmtId="0" fontId="2" fillId="2" borderId="19" xfId="4" applyFill="1" applyBorder="1" applyAlignment="1" applyProtection="1">
      <alignment horizontal="center"/>
    </xf>
    <xf numFmtId="0" fontId="8" fillId="8" borderId="0" xfId="1" applyFont="1" applyFill="1" applyBorder="1" applyProtection="1"/>
    <xf numFmtId="0" fontId="0" fillId="8" borderId="0" xfId="0" applyFill="1" applyBorder="1" applyProtection="1"/>
    <xf numFmtId="0" fontId="0" fillId="8" borderId="0" xfId="0" applyFill="1" applyAlignment="1" applyProtection="1"/>
    <xf numFmtId="0" fontId="4" fillId="8" borderId="0" xfId="0" applyFont="1" applyFill="1" applyBorder="1" applyProtection="1"/>
    <xf numFmtId="0" fontId="6" fillId="9" borderId="6" xfId="4" applyFont="1" applyFill="1" applyBorder="1" applyAlignment="1" applyProtection="1">
      <alignment horizontal="center"/>
    </xf>
    <xf numFmtId="0" fontId="6" fillId="9" borderId="20" xfId="4" applyFont="1" applyFill="1" applyBorder="1" applyAlignment="1" applyProtection="1">
      <alignment horizontal="center" vertical="center" wrapText="1"/>
    </xf>
    <xf numFmtId="0" fontId="6" fillId="9" borderId="20" xfId="4" applyFont="1" applyFill="1" applyBorder="1" applyAlignment="1" applyProtection="1">
      <alignment horizontal="center" vertical="center"/>
    </xf>
    <xf numFmtId="0" fontId="6" fillId="9" borderId="21" xfId="4" applyFont="1" applyFill="1" applyBorder="1" applyAlignment="1" applyProtection="1">
      <alignment horizontal="center" vertical="center"/>
    </xf>
    <xf numFmtId="0" fontId="6" fillId="9" borderId="21" xfId="4" applyFont="1" applyFill="1" applyBorder="1" applyAlignment="1" applyProtection="1">
      <alignment horizontal="center"/>
    </xf>
    <xf numFmtId="0" fontId="6" fillId="9" borderId="22" xfId="4" applyFont="1" applyFill="1" applyBorder="1" applyAlignment="1" applyProtection="1">
      <alignment horizontal="center"/>
    </xf>
    <xf numFmtId="0" fontId="6" fillId="2" borderId="23" xfId="4" applyFont="1" applyFill="1" applyBorder="1" applyAlignment="1" applyProtection="1">
      <alignment horizontal="center" vertical="center" wrapText="1"/>
    </xf>
    <xf numFmtId="0" fontId="6" fillId="2" borderId="24" xfId="4" applyFont="1" applyFill="1" applyBorder="1" applyAlignment="1" applyProtection="1">
      <alignment horizontal="center" vertical="center" wrapText="1"/>
    </xf>
    <xf numFmtId="0" fontId="6" fillId="9" borderId="3" xfId="4" applyFont="1" applyFill="1" applyBorder="1" applyAlignment="1" applyProtection="1">
      <alignment horizontal="center" vertical="center" wrapText="1"/>
    </xf>
    <xf numFmtId="0" fontId="6" fillId="9" borderId="3" xfId="4" applyFont="1" applyFill="1" applyBorder="1" applyAlignment="1" applyProtection="1">
      <alignment horizontal="center" vertical="center"/>
    </xf>
    <xf numFmtId="0" fontId="6" fillId="9" borderId="13" xfId="4" applyFont="1" applyFill="1" applyBorder="1" applyAlignment="1" applyProtection="1">
      <alignment horizontal="center"/>
    </xf>
    <xf numFmtId="0" fontId="6" fillId="9" borderId="13" xfId="4" applyFont="1" applyFill="1" applyBorder="1" applyAlignment="1" applyProtection="1">
      <alignment horizontal="center" vertical="center"/>
    </xf>
    <xf numFmtId="0" fontId="2" fillId="2" borderId="19" xfId="4" applyFont="1" applyFill="1" applyBorder="1" applyAlignment="1" applyProtection="1">
      <alignment horizontal="center"/>
    </xf>
    <xf numFmtId="0" fontId="12" fillId="5" borderId="10" xfId="0" applyFont="1" applyFill="1" applyBorder="1" applyAlignment="1">
      <alignment horizontal="center" wrapText="1"/>
    </xf>
    <xf numFmtId="0" fontId="0" fillId="0" borderId="0" xfId="0" applyAlignment="1">
      <alignment wrapText="1"/>
    </xf>
    <xf numFmtId="0" fontId="0" fillId="4" borderId="10" xfId="0" applyFill="1" applyBorder="1" applyAlignment="1">
      <alignment horizontal="center"/>
    </xf>
    <xf numFmtId="0" fontId="20" fillId="8" borderId="0" xfId="0" applyFont="1" applyFill="1" applyBorder="1" applyAlignment="1" applyProtection="1"/>
    <xf numFmtId="0" fontId="21" fillId="8" borderId="0" xfId="0" applyFont="1" applyFill="1" applyBorder="1" applyAlignment="1" applyProtection="1"/>
    <xf numFmtId="0" fontId="22" fillId="8" borderId="0" xfId="0" applyFont="1" applyFill="1" applyProtection="1"/>
    <xf numFmtId="0" fontId="17" fillId="8" borderId="0" xfId="3" applyFont="1" applyFill="1" applyBorder="1" applyAlignment="1" applyProtection="1"/>
    <xf numFmtId="0" fontId="10" fillId="0" borderId="0" xfId="3" applyFont="1" applyFill="1" applyBorder="1" applyProtection="1"/>
    <xf numFmtId="0" fontId="10" fillId="8" borderId="0" xfId="0" applyFont="1" applyFill="1" applyBorder="1" applyAlignment="1" applyProtection="1"/>
    <xf numFmtId="0" fontId="2" fillId="8" borderId="0" xfId="3" applyFill="1" applyBorder="1" applyProtection="1"/>
    <xf numFmtId="0" fontId="13" fillId="8" borderId="0" xfId="3" applyFont="1" applyFill="1" applyBorder="1" applyProtection="1"/>
    <xf numFmtId="0" fontId="23" fillId="8" borderId="0" xfId="3" applyFont="1" applyFill="1" applyBorder="1" applyAlignment="1" applyProtection="1">
      <alignment horizontal="left"/>
    </xf>
    <xf numFmtId="0" fontId="2" fillId="8" borderId="0" xfId="3" applyFill="1" applyProtection="1"/>
    <xf numFmtId="0" fontId="6" fillId="8" borderId="0" xfId="1" applyFont="1" applyFill="1" applyBorder="1" applyProtection="1"/>
    <xf numFmtId="0" fontId="2" fillId="8" borderId="0" xfId="1" applyFill="1" applyBorder="1" applyProtection="1"/>
    <xf numFmtId="0" fontId="6" fillId="2" borderId="1" xfId="2" applyFont="1" applyFill="1" applyBorder="1" applyAlignment="1" applyProtection="1">
      <alignment horizontal="center" vertical="center" wrapText="1"/>
    </xf>
    <xf numFmtId="0" fontId="0" fillId="0" borderId="0" xfId="0" applyFill="1" applyBorder="1" applyAlignment="1" applyProtection="1"/>
    <xf numFmtId="0" fontId="6" fillId="0" borderId="0" xfId="2" applyFont="1" applyFill="1" applyBorder="1" applyAlignment="1" applyProtection="1">
      <alignment horizontal="center" vertical="center" wrapText="1"/>
    </xf>
    <xf numFmtId="0" fontId="6" fillId="0" borderId="0" xfId="1" applyFont="1" applyFill="1" applyBorder="1" applyAlignment="1" applyProtection="1">
      <alignment horizontal="center" vertical="center" wrapText="1"/>
    </xf>
    <xf numFmtId="0" fontId="0" fillId="2" borderId="18" xfId="0" applyFill="1" applyBorder="1" applyAlignment="1" applyProtection="1">
      <alignment horizontal="center" vertical="center" wrapText="1"/>
    </xf>
    <xf numFmtId="0" fontId="0" fillId="2" borderId="3" xfId="0" applyFill="1" applyBorder="1" applyAlignment="1" applyProtection="1">
      <alignment horizontal="center" vertical="center" wrapText="1"/>
    </xf>
    <xf numFmtId="0" fontId="6" fillId="2" borderId="3" xfId="0"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2" fillId="3" borderId="25" xfId="1" applyFill="1" applyBorder="1" applyAlignment="1" applyProtection="1">
      <alignment horizontal="right"/>
      <protection locked="0"/>
    </xf>
    <xf numFmtId="0" fontId="6" fillId="3" borderId="21" xfId="1" applyFont="1" applyFill="1" applyBorder="1" applyAlignment="1" applyProtection="1">
      <alignment horizontal="right"/>
      <protection locked="0"/>
    </xf>
    <xf numFmtId="0" fontId="6" fillId="0" borderId="22" xfId="1" applyFont="1" applyFill="1" applyBorder="1" applyAlignment="1" applyProtection="1">
      <alignment horizontal="right"/>
    </xf>
    <xf numFmtId="0" fontId="6" fillId="0" borderId="0" xfId="1" applyFont="1" applyFill="1" applyBorder="1" applyProtection="1"/>
    <xf numFmtId="0" fontId="6" fillId="8" borderId="0" xfId="1" applyFont="1" applyFill="1" applyBorder="1" applyAlignment="1" applyProtection="1"/>
    <xf numFmtId="0" fontId="6" fillId="2" borderId="2" xfId="1" applyFont="1" applyFill="1" applyBorder="1" applyAlignment="1" applyProtection="1">
      <alignment horizontal="center" vertical="center" wrapText="1"/>
    </xf>
    <xf numFmtId="0" fontId="21" fillId="2" borderId="16" xfId="0" applyFont="1" applyFill="1" applyBorder="1" applyAlignment="1" applyProtection="1">
      <alignment horizontal="center" vertical="center" wrapText="1"/>
    </xf>
    <xf numFmtId="0" fontId="21" fillId="3" borderId="26" xfId="0" applyFont="1" applyFill="1" applyBorder="1" applyAlignment="1" applyProtection="1">
      <alignment wrapText="1"/>
      <protection locked="0"/>
    </xf>
    <xf numFmtId="0" fontId="21" fillId="3" borderId="26" xfId="1" applyFont="1" applyFill="1" applyBorder="1" applyProtection="1">
      <protection locked="0"/>
    </xf>
    <xf numFmtId="0" fontId="21" fillId="0" borderId="27" xfId="1" applyFont="1" applyFill="1" applyBorder="1" applyProtection="1"/>
    <xf numFmtId="0" fontId="21" fillId="2" borderId="14" xfId="0" applyFont="1" applyFill="1" applyBorder="1" applyAlignment="1" applyProtection="1">
      <alignment horizontal="center" vertical="center" wrapText="1"/>
    </xf>
    <xf numFmtId="0" fontId="21" fillId="3" borderId="2" xfId="0" applyFont="1" applyFill="1" applyBorder="1" applyAlignment="1" applyProtection="1">
      <alignment wrapText="1"/>
      <protection locked="0"/>
    </xf>
    <xf numFmtId="0" fontId="21" fillId="3" borderId="2" xfId="1" applyFont="1" applyFill="1" applyBorder="1" applyProtection="1">
      <protection locked="0"/>
    </xf>
    <xf numFmtId="0" fontId="21" fillId="0" borderId="12" xfId="1" applyFont="1" applyFill="1" applyBorder="1" applyProtection="1"/>
    <xf numFmtId="0" fontId="21" fillId="2" borderId="18" xfId="0" applyFont="1" applyFill="1" applyBorder="1" applyAlignment="1" applyProtection="1">
      <alignment horizontal="center" vertical="center" wrapText="1"/>
    </xf>
    <xf numFmtId="0" fontId="21" fillId="3" borderId="3" xfId="0" applyFont="1" applyFill="1" applyBorder="1" applyAlignment="1" applyProtection="1">
      <alignment wrapText="1"/>
      <protection locked="0"/>
    </xf>
    <xf numFmtId="0" fontId="21" fillId="3" borderId="3" xfId="1" applyFont="1" applyFill="1" applyBorder="1" applyProtection="1">
      <protection locked="0"/>
    </xf>
    <xf numFmtId="0" fontId="21" fillId="0" borderId="13" xfId="1" applyFont="1" applyFill="1" applyBorder="1" applyProtection="1"/>
    <xf numFmtId="0" fontId="4" fillId="0" borderId="0" xfId="0" applyFont="1" applyProtection="1"/>
    <xf numFmtId="0" fontId="21" fillId="8" borderId="0" xfId="0" applyFont="1" applyFill="1" applyProtection="1"/>
    <xf numFmtId="0" fontId="21" fillId="8" borderId="0" xfId="0" applyFont="1" applyFill="1" applyBorder="1" applyProtection="1"/>
    <xf numFmtId="0" fontId="21" fillId="2" borderId="2" xfId="0" applyFont="1" applyFill="1" applyBorder="1" applyAlignment="1" applyProtection="1">
      <alignment horizontal="center" vertical="center" wrapText="1"/>
    </xf>
    <xf numFmtId="0" fontId="21" fillId="2" borderId="3" xfId="0" applyFont="1" applyFill="1" applyBorder="1" applyAlignment="1" applyProtection="1">
      <alignment horizontal="center" vertical="center" wrapText="1"/>
    </xf>
    <xf numFmtId="0" fontId="21" fillId="2" borderId="3" xfId="0" applyFont="1" applyFill="1" applyBorder="1" applyAlignment="1" applyProtection="1">
      <alignment horizontal="center" vertical="center"/>
    </xf>
    <xf numFmtId="0" fontId="21" fillId="2" borderId="13" xfId="0" applyFont="1" applyFill="1" applyBorder="1" applyAlignment="1" applyProtection="1">
      <alignment horizontal="center" vertical="center"/>
    </xf>
    <xf numFmtId="0" fontId="21" fillId="2" borderId="25" xfId="0" applyFont="1" applyFill="1" applyBorder="1" applyAlignment="1" applyProtection="1">
      <alignment horizontal="center" vertical="center" wrapText="1"/>
    </xf>
    <xf numFmtId="0" fontId="21" fillId="3" borderId="21" xfId="0" applyFont="1" applyFill="1" applyBorder="1" applyAlignment="1" applyProtection="1">
      <alignment vertical="center" wrapText="1"/>
      <protection locked="0"/>
    </xf>
    <xf numFmtId="0" fontId="21" fillId="0" borderId="22" xfId="0" applyFont="1" applyBorder="1" applyAlignment="1" applyProtection="1">
      <alignment vertical="center" wrapText="1"/>
    </xf>
    <xf numFmtId="0" fontId="8" fillId="8" borderId="0" xfId="1" applyFont="1" applyFill="1" applyBorder="1" applyAlignment="1" applyProtection="1">
      <alignment horizontal="left"/>
    </xf>
    <xf numFmtId="0" fontId="21" fillId="2" borderId="15" xfId="0" applyFont="1" applyFill="1" applyBorder="1" applyAlignment="1" applyProtection="1">
      <alignment horizontal="center" vertical="center" wrapText="1"/>
    </xf>
    <xf numFmtId="0" fontId="6" fillId="3" borderId="11" xfId="1" applyFont="1" applyFill="1" applyBorder="1" applyAlignment="1" applyProtection="1">
      <alignment vertical="center"/>
      <protection locked="0"/>
    </xf>
    <xf numFmtId="0" fontId="6" fillId="3" borderId="13" xfId="1" applyFont="1" applyFill="1" applyBorder="1" applyAlignment="1" applyProtection="1">
      <alignment vertical="center"/>
      <protection locked="0"/>
    </xf>
    <xf numFmtId="0" fontId="6" fillId="8" borderId="0" xfId="0" applyFont="1" applyFill="1" applyProtection="1"/>
    <xf numFmtId="0" fontId="12" fillId="5" borderId="2" xfId="0" applyFont="1" applyFill="1" applyBorder="1" applyAlignment="1">
      <alignment horizontal="center"/>
    </xf>
    <xf numFmtId="0" fontId="12" fillId="0" borderId="0" xfId="0" applyFont="1" applyFill="1" applyBorder="1" applyAlignment="1">
      <alignment horizontal="center"/>
    </xf>
    <xf numFmtId="0" fontId="0" fillId="0" borderId="0" xfId="0" applyFill="1" applyBorder="1"/>
    <xf numFmtId="0" fontId="0" fillId="4" borderId="2" xfId="0" applyFill="1" applyBorder="1" applyAlignment="1">
      <alignment horizontal="center"/>
    </xf>
    <xf numFmtId="0" fontId="0" fillId="0" borderId="0" xfId="0" applyFill="1" applyBorder="1" applyAlignment="1">
      <alignment horizontal="center"/>
    </xf>
    <xf numFmtId="0" fontId="2" fillId="2" borderId="31" xfId="4" applyFont="1" applyFill="1" applyBorder="1" applyAlignment="1" applyProtection="1">
      <alignment horizontal="center"/>
    </xf>
    <xf numFmtId="0" fontId="2" fillId="2" borderId="32" xfId="4" applyFill="1" applyBorder="1" applyAlignment="1" applyProtection="1">
      <alignment horizontal="center"/>
    </xf>
    <xf numFmtId="0" fontId="2" fillId="2" borderId="2" xfId="4" applyFont="1" applyFill="1" applyBorder="1" applyAlignment="1" applyProtection="1">
      <alignment horizontal="center"/>
    </xf>
    <xf numFmtId="0" fontId="23" fillId="8" borderId="0" xfId="0" applyFont="1" applyFill="1" applyBorder="1" applyAlignment="1" applyProtection="1"/>
    <xf numFmtId="9" fontId="2" fillId="0" borderId="0" xfId="6" applyFont="1" applyAlignment="1" applyProtection="1">
      <alignment horizontal="left" vertical="center"/>
    </xf>
    <xf numFmtId="10" fontId="26" fillId="0" borderId="2" xfId="6" applyNumberFormat="1" applyFont="1" applyBorder="1" applyAlignment="1" applyProtection="1">
      <alignment horizontal="right"/>
    </xf>
    <xf numFmtId="9" fontId="0" fillId="0" borderId="0" xfId="6" applyFont="1" applyAlignment="1" applyProtection="1">
      <alignment horizontal="left" vertical="center"/>
    </xf>
    <xf numFmtId="10" fontId="26" fillId="0" borderId="45" xfId="6" applyNumberFormat="1" applyFont="1" applyBorder="1" applyAlignment="1" applyProtection="1">
      <alignment horizontal="right"/>
    </xf>
    <xf numFmtId="10" fontId="26" fillId="0" borderId="26" xfId="6" applyNumberFormat="1" applyFont="1" applyBorder="1" applyAlignment="1" applyProtection="1">
      <alignment horizontal="right"/>
    </xf>
    <xf numFmtId="9" fontId="0" fillId="0" borderId="0" xfId="6" applyFont="1" applyFill="1" applyAlignment="1" applyProtection="1">
      <alignment horizontal="left" vertical="center"/>
    </xf>
    <xf numFmtId="10" fontId="24" fillId="0" borderId="0" xfId="6" applyNumberFormat="1" applyFont="1" applyFill="1" applyBorder="1" applyAlignment="1" applyProtection="1">
      <alignment horizontal="right"/>
    </xf>
    <xf numFmtId="0" fontId="2" fillId="2" borderId="14" xfId="4" applyFill="1" applyBorder="1" applyAlignment="1" applyProtection="1">
      <alignment horizontal="center"/>
    </xf>
    <xf numFmtId="0" fontId="2" fillId="2" borderId="50" xfId="4" applyFont="1" applyFill="1" applyBorder="1" applyAlignment="1" applyProtection="1">
      <alignment horizontal="center"/>
    </xf>
    <xf numFmtId="0" fontId="27" fillId="8" borderId="0" xfId="7" applyFont="1" applyFill="1" applyBorder="1" applyAlignment="1" applyProtection="1">
      <protection hidden="1"/>
    </xf>
    <xf numFmtId="0" fontId="2" fillId="8" borderId="0" xfId="7" applyFill="1" applyProtection="1">
      <protection hidden="1"/>
    </xf>
    <xf numFmtId="0" fontId="21" fillId="10" borderId="0" xfId="7" applyFont="1" applyFill="1" applyBorder="1" applyAlignment="1" applyProtection="1">
      <protection hidden="1"/>
    </xf>
    <xf numFmtId="0" fontId="18" fillId="8" borderId="0" xfId="9" applyFont="1" applyFill="1" applyBorder="1" applyProtection="1">
      <protection hidden="1"/>
    </xf>
    <xf numFmtId="0" fontId="2" fillId="8" borderId="0" xfId="9" applyFill="1" applyProtection="1">
      <protection hidden="1"/>
    </xf>
    <xf numFmtId="14" fontId="2" fillId="8" borderId="0" xfId="9" applyNumberFormat="1" applyFill="1" applyProtection="1">
      <protection hidden="1"/>
    </xf>
    <xf numFmtId="14" fontId="2" fillId="8" borderId="0" xfId="7" applyNumberFormat="1" applyFill="1" applyProtection="1">
      <protection hidden="1"/>
    </xf>
    <xf numFmtId="0" fontId="32" fillId="0" borderId="0" xfId="7" applyFont="1" applyFill="1" applyProtection="1">
      <protection hidden="1"/>
    </xf>
    <xf numFmtId="0" fontId="17" fillId="8" borderId="0" xfId="9" applyFont="1" applyFill="1" applyBorder="1" applyAlignment="1" applyProtection="1">
      <protection hidden="1"/>
    </xf>
    <xf numFmtId="49" fontId="10" fillId="10" borderId="0" xfId="9" applyNumberFormat="1" applyFont="1" applyFill="1" applyBorder="1" applyProtection="1">
      <protection hidden="1"/>
    </xf>
    <xf numFmtId="0" fontId="2" fillId="8" borderId="0" xfId="9" applyFill="1" applyBorder="1" applyProtection="1">
      <protection hidden="1"/>
    </xf>
    <xf numFmtId="0" fontId="2" fillId="10" borderId="0" xfId="9" applyFill="1" applyProtection="1">
      <protection hidden="1"/>
    </xf>
    <xf numFmtId="0" fontId="28" fillId="0" borderId="0" xfId="10" applyAlignment="1" applyProtection="1">
      <alignment vertical="center"/>
    </xf>
    <xf numFmtId="0" fontId="28" fillId="0" borderId="0" xfId="10" applyAlignment="1" applyProtection="1">
      <alignment horizontal="center" vertical="center"/>
    </xf>
    <xf numFmtId="0" fontId="28" fillId="0" borderId="0" xfId="10" applyAlignment="1" applyProtection="1">
      <alignment horizontal="center" vertical="center" wrapText="1"/>
    </xf>
    <xf numFmtId="0" fontId="28" fillId="0" borderId="0" xfId="10" applyProtection="1"/>
    <xf numFmtId="0" fontId="26" fillId="11" borderId="35" xfId="10" applyFont="1" applyFill="1" applyBorder="1" applyAlignment="1" applyProtection="1">
      <alignment vertical="center" wrapText="1"/>
    </xf>
    <xf numFmtId="0" fontId="25" fillId="12" borderId="38" xfId="10" applyFont="1" applyFill="1" applyBorder="1" applyAlignment="1" applyProtection="1">
      <alignment horizontal="center" vertical="center" wrapText="1"/>
    </xf>
    <xf numFmtId="0" fontId="25" fillId="12" borderId="12" xfId="10" applyFont="1" applyFill="1" applyBorder="1" applyAlignment="1" applyProtection="1">
      <alignment horizontal="center" vertical="center" wrapText="1"/>
    </xf>
    <xf numFmtId="0" fontId="25" fillId="12" borderId="14" xfId="10" applyFont="1" applyFill="1" applyBorder="1" applyAlignment="1" applyProtection="1">
      <alignment horizontal="center" vertical="center" wrapText="1"/>
    </xf>
    <xf numFmtId="0" fontId="25" fillId="12" borderId="2" xfId="10" applyFont="1" applyFill="1" applyBorder="1" applyAlignment="1" applyProtection="1">
      <alignment horizontal="center" vertical="center" wrapText="1"/>
    </xf>
    <xf numFmtId="0" fontId="25" fillId="12" borderId="42" xfId="10" applyFont="1" applyFill="1" applyBorder="1" applyAlignment="1" applyProtection="1">
      <alignment horizontal="center" vertical="center" wrapText="1"/>
    </xf>
    <xf numFmtId="0" fontId="28" fillId="0" borderId="0" xfId="10" applyFont="1" applyAlignment="1" applyProtection="1">
      <alignment horizontal="left"/>
    </xf>
    <xf numFmtId="0" fontId="28" fillId="0" borderId="0" xfId="10" applyFont="1" applyAlignment="1" applyProtection="1">
      <alignment horizontal="center" vertical="center" wrapText="1"/>
    </xf>
    <xf numFmtId="0" fontId="28" fillId="0" borderId="0" xfId="10" applyFont="1" applyAlignment="1" applyProtection="1">
      <alignment wrapText="1"/>
    </xf>
    <xf numFmtId="0" fontId="26" fillId="15" borderId="40" xfId="10" applyFont="1" applyFill="1" applyBorder="1" applyAlignment="1" applyProtection="1">
      <alignment vertical="center" wrapText="1"/>
    </xf>
    <xf numFmtId="9" fontId="25" fillId="13" borderId="38" xfId="10" applyNumberFormat="1" applyFont="1" applyFill="1" applyBorder="1" applyAlignment="1" applyProtection="1">
      <alignment horizontal="center" vertical="center"/>
      <protection locked="0"/>
    </xf>
    <xf numFmtId="9" fontId="25" fillId="13" borderId="2" xfId="10" applyNumberFormat="1" applyFont="1" applyFill="1" applyBorder="1" applyAlignment="1" applyProtection="1">
      <alignment horizontal="center" vertical="center"/>
      <protection locked="0"/>
    </xf>
    <xf numFmtId="1" fontId="25" fillId="13" borderId="35" xfId="10" applyNumberFormat="1" applyFont="1" applyFill="1" applyBorder="1" applyAlignment="1" applyProtection="1">
      <alignment horizontal="center" vertical="center"/>
      <protection locked="0"/>
    </xf>
    <xf numFmtId="0" fontId="25" fillId="14" borderId="38" xfId="10" applyFont="1" applyFill="1" applyBorder="1" applyAlignment="1" applyProtection="1">
      <alignment horizontal="center" vertical="center"/>
      <protection locked="0"/>
    </xf>
    <xf numFmtId="10" fontId="25" fillId="14" borderId="38" xfId="10" applyNumberFormat="1" applyFont="1" applyFill="1" applyBorder="1" applyAlignment="1" applyProtection="1">
      <alignment horizontal="center" vertical="center"/>
      <protection locked="0"/>
    </xf>
    <xf numFmtId="10" fontId="26" fillId="0" borderId="27" xfId="10" applyNumberFormat="1" applyFont="1" applyBorder="1" applyAlignment="1" applyProtection="1">
      <alignment horizontal="right"/>
    </xf>
    <xf numFmtId="10" fontId="26" fillId="0" borderId="12" xfId="10" applyNumberFormat="1" applyFont="1" applyBorder="1" applyAlignment="1" applyProtection="1">
      <alignment horizontal="right"/>
    </xf>
    <xf numFmtId="1" fontId="29" fillId="0" borderId="48" xfId="10" applyNumberFormat="1" applyFont="1" applyBorder="1" applyAlignment="1" applyProtection="1">
      <alignment horizontal="right"/>
    </xf>
    <xf numFmtId="0" fontId="28" fillId="0" borderId="0" xfId="10" applyAlignment="1" applyProtection="1">
      <alignment wrapText="1"/>
    </xf>
    <xf numFmtId="0" fontId="31" fillId="11" borderId="44" xfId="10" applyFont="1" applyFill="1" applyBorder="1" applyAlignment="1" applyProtection="1">
      <alignment horizontal="left" vertical="center" wrapText="1"/>
    </xf>
    <xf numFmtId="0" fontId="26" fillId="15" borderId="52" xfId="10" applyFont="1" applyFill="1" applyBorder="1" applyAlignment="1" applyProtection="1">
      <alignment vertical="center" wrapText="1"/>
    </xf>
    <xf numFmtId="9" fontId="25" fillId="16" borderId="53" xfId="10" applyNumberFormat="1" applyFont="1" applyFill="1" applyBorder="1" applyAlignment="1" applyProtection="1">
      <alignment horizontal="center" vertical="center"/>
      <protection locked="0"/>
    </xf>
    <xf numFmtId="1" fontId="25" fillId="13" borderId="45" xfId="10" applyNumberFormat="1" applyFont="1" applyFill="1" applyBorder="1" applyAlignment="1" applyProtection="1">
      <alignment horizontal="center" vertical="center"/>
      <protection locked="0"/>
    </xf>
    <xf numFmtId="0" fontId="25" fillId="14" borderId="54" xfId="10" applyFont="1" applyFill="1" applyBorder="1" applyAlignment="1" applyProtection="1">
      <alignment horizontal="center" vertical="center"/>
      <protection locked="0"/>
    </xf>
    <xf numFmtId="10" fontId="25" fillId="14" borderId="54" xfId="10" applyNumberFormat="1" applyFont="1" applyFill="1" applyBorder="1" applyAlignment="1" applyProtection="1">
      <alignment horizontal="center" vertical="center"/>
      <protection locked="0"/>
    </xf>
    <xf numFmtId="10" fontId="25" fillId="14" borderId="55" xfId="10" applyNumberFormat="1" applyFont="1" applyFill="1" applyBorder="1" applyAlignment="1" applyProtection="1">
      <alignment horizontal="center" vertical="center"/>
      <protection locked="0"/>
    </xf>
    <xf numFmtId="10" fontId="26" fillId="0" borderId="46" xfId="10" applyNumberFormat="1" applyFont="1" applyBorder="1" applyAlignment="1" applyProtection="1">
      <alignment horizontal="right"/>
    </xf>
    <xf numFmtId="0" fontId="25" fillId="14" borderId="26" xfId="10" applyFont="1" applyFill="1" applyBorder="1" applyAlignment="1" applyProtection="1">
      <alignment horizontal="left" vertical="center" wrapText="1"/>
      <protection locked="0"/>
    </xf>
    <xf numFmtId="1" fontId="25" fillId="14" borderId="57" xfId="10" applyNumberFormat="1" applyFont="1" applyFill="1" applyBorder="1" applyAlignment="1" applyProtection="1">
      <alignment horizontal="center" vertical="center"/>
      <protection locked="0"/>
    </xf>
    <xf numFmtId="0" fontId="25" fillId="13" borderId="26" xfId="10" applyFont="1" applyFill="1" applyBorder="1" applyAlignment="1" applyProtection="1">
      <alignment horizontal="left" vertical="center" wrapText="1"/>
      <protection locked="0"/>
    </xf>
    <xf numFmtId="9" fontId="25" fillId="13" borderId="47" xfId="10" applyNumberFormat="1" applyFont="1" applyFill="1" applyBorder="1" applyAlignment="1" applyProtection="1">
      <alignment horizontal="center" vertical="center"/>
      <protection locked="0"/>
    </xf>
    <xf numFmtId="9" fontId="25" fillId="13" borderId="26" xfId="10" applyNumberFormat="1" applyFont="1" applyFill="1" applyBorder="1" applyAlignment="1" applyProtection="1">
      <alignment horizontal="center" vertical="center"/>
      <protection locked="0"/>
    </xf>
    <xf numFmtId="1" fontId="25" fillId="13" borderId="28" xfId="10" applyNumberFormat="1" applyFont="1" applyFill="1" applyBorder="1" applyAlignment="1" applyProtection="1">
      <alignment horizontal="center" vertical="center"/>
      <protection locked="0"/>
    </xf>
    <xf numFmtId="0" fontId="25" fillId="14" borderId="26" xfId="10" applyFont="1" applyFill="1" applyBorder="1" applyAlignment="1" applyProtection="1">
      <alignment horizontal="center" vertical="center"/>
      <protection locked="0"/>
    </xf>
    <xf numFmtId="10" fontId="25" fillId="14" borderId="26" xfId="10" applyNumberFormat="1" applyFont="1" applyFill="1" applyBorder="1" applyAlignment="1" applyProtection="1">
      <alignment horizontal="center" vertical="center"/>
      <protection locked="0"/>
    </xf>
    <xf numFmtId="1" fontId="29" fillId="0" borderId="58" xfId="10" applyNumberFormat="1" applyFont="1" applyBorder="1" applyAlignment="1" applyProtection="1">
      <alignment horizontal="right"/>
    </xf>
    <xf numFmtId="0" fontId="25" fillId="14" borderId="2" xfId="10" applyFont="1" applyFill="1" applyBorder="1" applyAlignment="1" applyProtection="1">
      <alignment horizontal="left" vertical="center" wrapText="1"/>
      <protection locked="0"/>
    </xf>
    <xf numFmtId="1" fontId="25" fillId="13" borderId="2" xfId="10" applyNumberFormat="1" applyFont="1" applyFill="1" applyBorder="1" applyAlignment="1" applyProtection="1">
      <alignment horizontal="center" vertical="center"/>
      <protection locked="0"/>
    </xf>
    <xf numFmtId="9" fontId="25" fillId="17" borderId="47" xfId="10" applyNumberFormat="1" applyFont="1" applyFill="1" applyBorder="1" applyAlignment="1" applyProtection="1">
      <alignment horizontal="center" vertical="center"/>
      <protection locked="0"/>
    </xf>
    <xf numFmtId="0" fontId="25" fillId="13" borderId="2" xfId="10" applyFont="1" applyFill="1" applyBorder="1" applyAlignment="1" applyProtection="1">
      <alignment horizontal="center" vertical="center" wrapText="1"/>
      <protection locked="0"/>
    </xf>
    <xf numFmtId="0" fontId="25" fillId="11" borderId="2" xfId="10" applyFont="1" applyFill="1" applyBorder="1" applyAlignment="1" applyProtection="1">
      <alignment horizontal="left" vertical="center" wrapText="1"/>
    </xf>
    <xf numFmtId="0" fontId="25" fillId="11" borderId="2" xfId="10" applyFont="1" applyFill="1" applyBorder="1" applyAlignment="1" applyProtection="1">
      <alignment vertical="center" wrapText="1"/>
    </xf>
    <xf numFmtId="0" fontId="25" fillId="14" borderId="2" xfId="10" applyFont="1" applyFill="1" applyBorder="1" applyAlignment="1" applyProtection="1">
      <alignment horizontal="center" vertical="center"/>
      <protection locked="0"/>
    </xf>
    <xf numFmtId="10" fontId="25" fillId="14" borderId="2" xfId="10" applyNumberFormat="1" applyFont="1" applyFill="1" applyBorder="1" applyAlignment="1" applyProtection="1">
      <alignment horizontal="center" vertical="center"/>
      <protection locked="0"/>
    </xf>
    <xf numFmtId="0" fontId="28" fillId="0" borderId="0" xfId="10" applyFill="1" applyBorder="1" applyAlignment="1" applyProtection="1">
      <alignment horizontal="center" vertical="center"/>
    </xf>
    <xf numFmtId="0" fontId="28" fillId="0" borderId="0" xfId="10" applyFill="1" applyBorder="1" applyAlignment="1" applyProtection="1">
      <alignment horizontal="left" vertical="center" wrapText="1"/>
    </xf>
    <xf numFmtId="0" fontId="28" fillId="0" borderId="0" xfId="10" applyFill="1" applyBorder="1" applyAlignment="1" applyProtection="1">
      <alignment vertical="center" wrapText="1"/>
    </xf>
    <xf numFmtId="1" fontId="28" fillId="0" borderId="0" xfId="10" applyNumberFormat="1" applyFont="1" applyFill="1" applyBorder="1" applyAlignment="1" applyProtection="1">
      <alignment horizontal="center" vertical="center"/>
    </xf>
    <xf numFmtId="0" fontId="28" fillId="0" borderId="0" xfId="10" applyNumberFormat="1" applyFont="1" applyFill="1" applyBorder="1" applyAlignment="1" applyProtection="1">
      <alignment horizontal="center" vertical="center"/>
    </xf>
    <xf numFmtId="10" fontId="28" fillId="0" borderId="0" xfId="10" applyNumberFormat="1" applyFill="1" applyBorder="1" applyAlignment="1" applyProtection="1">
      <alignment horizontal="center" vertical="center"/>
    </xf>
    <xf numFmtId="10" fontId="24" fillId="0" borderId="0" xfId="10" applyNumberFormat="1" applyFont="1" applyFill="1" applyBorder="1" applyAlignment="1" applyProtection="1">
      <alignment horizontal="right"/>
    </xf>
    <xf numFmtId="1" fontId="30" fillId="0" borderId="0" xfId="10" applyNumberFormat="1" applyFont="1" applyFill="1" applyBorder="1" applyAlignment="1" applyProtection="1">
      <alignment horizontal="right"/>
    </xf>
    <xf numFmtId="0" fontId="28" fillId="0" borderId="0" xfId="10" applyFill="1" applyAlignment="1" applyProtection="1">
      <alignment vertical="center"/>
    </xf>
    <xf numFmtId="0" fontId="26" fillId="0" borderId="0" xfId="10" applyFont="1" applyFill="1" applyBorder="1" applyAlignment="1" applyProtection="1">
      <alignment horizontal="center" vertical="center" wrapText="1"/>
    </xf>
    <xf numFmtId="0" fontId="28" fillId="0" borderId="0" xfId="10" applyProtection="1">
      <protection hidden="1"/>
    </xf>
    <xf numFmtId="14" fontId="28" fillId="0" borderId="0" xfId="10" applyNumberFormat="1" applyProtection="1">
      <protection hidden="1"/>
    </xf>
    <xf numFmtId="0" fontId="28" fillId="0" borderId="0" xfId="10" applyNumberFormat="1" applyProtection="1">
      <protection hidden="1"/>
    </xf>
    <xf numFmtId="0" fontId="28" fillId="0" borderId="0" xfId="10" applyAlignment="1" applyProtection="1">
      <alignment horizontal="left"/>
      <protection hidden="1"/>
    </xf>
    <xf numFmtId="0" fontId="28" fillId="0" borderId="0" xfId="10" applyAlignment="1" applyProtection="1">
      <alignment wrapText="1"/>
      <protection hidden="1"/>
    </xf>
    <xf numFmtId="0" fontId="21" fillId="2" borderId="11" xfId="0" applyFont="1" applyFill="1" applyBorder="1" applyAlignment="1" applyProtection="1">
      <alignment horizontal="center" vertical="center" wrapText="1"/>
    </xf>
    <xf numFmtId="0" fontId="21" fillId="2" borderId="12" xfId="0" applyFont="1" applyFill="1" applyBorder="1" applyAlignment="1" applyProtection="1">
      <alignment horizontal="center" vertical="center" wrapText="1"/>
    </xf>
    <xf numFmtId="0" fontId="6" fillId="2" borderId="15" xfId="2" applyFont="1" applyFill="1" applyBorder="1" applyAlignment="1" applyProtection="1">
      <alignment horizontal="center" vertical="center" wrapText="1"/>
    </xf>
    <xf numFmtId="49" fontId="25" fillId="13" borderId="2" xfId="10" applyNumberFormat="1" applyFont="1" applyFill="1" applyBorder="1" applyAlignment="1" applyProtection="1">
      <alignment horizontal="center" vertical="center"/>
      <protection locked="0"/>
    </xf>
    <xf numFmtId="49" fontId="25" fillId="13" borderId="45" xfId="10" applyNumberFormat="1" applyFont="1" applyFill="1" applyBorder="1" applyAlignment="1" applyProtection="1">
      <alignment horizontal="center" vertical="center"/>
      <protection locked="0"/>
    </xf>
    <xf numFmtId="0" fontId="25" fillId="13" borderId="26" xfId="10" applyFont="1" applyFill="1" applyBorder="1" applyAlignment="1" applyProtection="1">
      <alignment horizontal="center" vertical="center" wrapText="1"/>
      <protection locked="0"/>
    </xf>
    <xf numFmtId="49" fontId="25" fillId="13" borderId="26" xfId="10" applyNumberFormat="1" applyFont="1" applyFill="1" applyBorder="1" applyAlignment="1" applyProtection="1">
      <alignment horizontal="center" vertical="center"/>
      <protection locked="0"/>
    </xf>
    <xf numFmtId="0" fontId="25" fillId="10" borderId="38" xfId="10" applyFont="1" applyFill="1" applyBorder="1" applyAlignment="1" applyProtection="1">
      <alignment horizontal="left" vertical="center"/>
    </xf>
    <xf numFmtId="0" fontId="25" fillId="10" borderId="40" xfId="10" applyFont="1" applyFill="1" applyBorder="1" applyAlignment="1" applyProtection="1">
      <alignment horizontal="left" vertical="center"/>
    </xf>
    <xf numFmtId="0" fontId="25" fillId="10" borderId="41" xfId="10" applyFont="1" applyFill="1" applyBorder="1" applyAlignment="1" applyProtection="1">
      <alignment horizontal="left" vertical="center"/>
    </xf>
    <xf numFmtId="0" fontId="25" fillId="14" borderId="41" xfId="10" applyFont="1" applyFill="1" applyBorder="1" applyAlignment="1" applyProtection="1">
      <alignment horizontal="left" vertical="center"/>
      <protection locked="0"/>
    </xf>
    <xf numFmtId="0" fontId="25" fillId="10" borderId="49" xfId="10" applyFont="1" applyFill="1" applyBorder="1" applyAlignment="1" applyProtection="1">
      <alignment horizontal="left" vertical="center"/>
    </xf>
    <xf numFmtId="0" fontId="25" fillId="10" borderId="0" xfId="10" applyFont="1" applyFill="1" applyBorder="1" applyAlignment="1" applyProtection="1">
      <alignment horizontal="left" vertical="center"/>
    </xf>
    <xf numFmtId="0" fontId="25" fillId="10" borderId="48" xfId="10" applyFont="1" applyFill="1" applyBorder="1" applyAlignment="1" applyProtection="1">
      <alignment horizontal="left" vertical="center"/>
    </xf>
    <xf numFmtId="0" fontId="25" fillId="13" borderId="35" xfId="10" applyNumberFormat="1" applyFont="1" applyFill="1" applyBorder="1" applyAlignment="1" applyProtection="1">
      <alignment horizontal="center" vertical="center"/>
      <protection locked="0"/>
    </xf>
    <xf numFmtId="49" fontId="25" fillId="10" borderId="0" xfId="10" applyNumberFormat="1" applyFont="1" applyFill="1" applyBorder="1" applyAlignment="1" applyProtection="1">
      <alignment horizontal="left" vertical="center"/>
    </xf>
    <xf numFmtId="0" fontId="25" fillId="10" borderId="40" xfId="10" applyNumberFormat="1" applyFont="1" applyFill="1" applyBorder="1" applyAlignment="1" applyProtection="1">
      <alignment horizontal="left" vertical="center"/>
    </xf>
    <xf numFmtId="0" fontId="25" fillId="13" borderId="2" xfId="10" applyNumberFormat="1" applyFont="1" applyFill="1" applyBorder="1" applyAlignment="1" applyProtection="1">
      <alignment horizontal="center" vertical="center"/>
      <protection locked="0"/>
    </xf>
    <xf numFmtId="0" fontId="25" fillId="0" borderId="0" xfId="10" applyFont="1" applyFill="1" applyBorder="1" applyAlignment="1" applyProtection="1">
      <alignment horizontal="center" vertical="center"/>
    </xf>
    <xf numFmtId="0" fontId="25" fillId="0" borderId="0" xfId="10" applyFont="1" applyFill="1" applyBorder="1" applyAlignment="1" applyProtection="1">
      <alignment horizontal="left" vertical="center" wrapText="1"/>
    </xf>
    <xf numFmtId="0" fontId="25" fillId="0" borderId="0" xfId="10" applyFont="1" applyFill="1" applyBorder="1" applyAlignment="1" applyProtection="1">
      <alignment vertical="center" wrapText="1"/>
    </xf>
    <xf numFmtId="10" fontId="25" fillId="0" borderId="0" xfId="10" applyNumberFormat="1" applyFont="1" applyFill="1" applyBorder="1" applyAlignment="1" applyProtection="1">
      <alignment horizontal="center" vertical="center"/>
    </xf>
    <xf numFmtId="0" fontId="26" fillId="0" borderId="0" xfId="10" applyFont="1" applyFill="1" applyAlignment="1" applyProtection="1">
      <alignment horizontal="right"/>
    </xf>
    <xf numFmtId="1" fontId="29" fillId="0" borderId="0" xfId="10" applyNumberFormat="1" applyFont="1" applyFill="1" applyBorder="1" applyAlignment="1" applyProtection="1">
      <alignment horizontal="right"/>
    </xf>
    <xf numFmtId="0" fontId="25" fillId="11" borderId="2" xfId="10" applyNumberFormat="1" applyFont="1" applyFill="1" applyBorder="1" applyAlignment="1" applyProtection="1">
      <alignment vertical="center" wrapText="1"/>
      <protection hidden="1"/>
    </xf>
    <xf numFmtId="0" fontId="25" fillId="11" borderId="2" xfId="10" applyNumberFormat="1" applyFont="1" applyFill="1" applyBorder="1" applyAlignment="1" applyProtection="1">
      <alignment horizontal="center" vertical="center" wrapText="1"/>
      <protection hidden="1"/>
    </xf>
    <xf numFmtId="0" fontId="28" fillId="0" borderId="0" xfId="10" applyNumberFormat="1" applyFont="1" applyAlignment="1" applyProtection="1">
      <alignment horizontal="center" vertical="center" wrapText="1"/>
      <protection hidden="1"/>
    </xf>
    <xf numFmtId="0" fontId="28" fillId="0" borderId="0" xfId="10" applyNumberFormat="1" applyFont="1" applyProtection="1">
      <protection hidden="1"/>
    </xf>
    <xf numFmtId="0" fontId="28" fillId="0" borderId="0" xfId="10" applyNumberFormat="1" applyAlignment="1" applyProtection="1">
      <alignment vertical="center"/>
      <protection hidden="1"/>
    </xf>
    <xf numFmtId="0" fontId="28" fillId="0" borderId="0" xfId="10" applyNumberFormat="1" applyAlignment="1" applyProtection="1">
      <alignment horizontal="center" vertical="center" wrapText="1"/>
      <protection hidden="1"/>
    </xf>
    <xf numFmtId="0" fontId="28" fillId="0" borderId="0" xfId="10" applyNumberFormat="1" applyAlignment="1" applyProtection="1">
      <alignment wrapText="1"/>
      <protection hidden="1"/>
    </xf>
    <xf numFmtId="0" fontId="25" fillId="0" borderId="38" xfId="10" applyNumberFormat="1" applyFont="1" applyFill="1" applyBorder="1" applyAlignment="1" applyProtection="1">
      <alignment horizontal="center" vertical="center" wrapText="1"/>
      <protection locked="0"/>
    </xf>
    <xf numFmtId="0" fontId="28" fillId="0" borderId="0" xfId="10" applyNumberFormat="1" applyAlignment="1" applyProtection="1">
      <alignment horizontal="left"/>
      <protection hidden="1"/>
    </xf>
    <xf numFmtId="10" fontId="20" fillId="0" borderId="2" xfId="3" applyNumberFormat="1" applyFont="1" applyFill="1" applyBorder="1" applyAlignment="1" applyProtection="1"/>
    <xf numFmtId="0" fontId="21" fillId="0" borderId="0" xfId="7" applyFont="1" applyFill="1" applyBorder="1" applyAlignment="1" applyProtection="1">
      <protection hidden="1"/>
    </xf>
    <xf numFmtId="0" fontId="26" fillId="14" borderId="14" xfId="10" applyNumberFormat="1" applyFont="1" applyFill="1" applyBorder="1" applyAlignment="1" applyProtection="1">
      <alignment horizontal="right"/>
      <protection locked="0"/>
    </xf>
    <xf numFmtId="0" fontId="26" fillId="14" borderId="2" xfId="10" applyNumberFormat="1" applyFont="1" applyFill="1" applyBorder="1" applyAlignment="1" applyProtection="1">
      <alignment horizontal="right"/>
      <protection locked="0"/>
    </xf>
    <xf numFmtId="0" fontId="26" fillId="14" borderId="56" xfId="10" applyNumberFormat="1" applyFont="1" applyFill="1" applyBorder="1" applyAlignment="1" applyProtection="1">
      <alignment horizontal="right"/>
      <protection locked="0"/>
    </xf>
    <xf numFmtId="0" fontId="26" fillId="14" borderId="45" xfId="10" applyNumberFormat="1" applyFont="1" applyFill="1" applyBorder="1" applyAlignment="1" applyProtection="1">
      <alignment horizontal="right"/>
      <protection locked="0"/>
    </xf>
    <xf numFmtId="0" fontId="26" fillId="14" borderId="16" xfId="10" applyNumberFormat="1" applyFont="1" applyFill="1" applyBorder="1" applyAlignment="1" applyProtection="1">
      <alignment horizontal="right"/>
      <protection locked="0"/>
    </xf>
    <xf numFmtId="0" fontId="26" fillId="14" borderId="26" xfId="10" applyNumberFormat="1" applyFont="1" applyFill="1" applyBorder="1" applyAlignment="1" applyProtection="1">
      <alignment horizontal="right"/>
      <protection locked="0"/>
    </xf>
    <xf numFmtId="10" fontId="26" fillId="0" borderId="0" xfId="6" applyNumberFormat="1" applyFont="1" applyFill="1" applyBorder="1" applyProtection="1"/>
    <xf numFmtId="0" fontId="26" fillId="0" borderId="0" xfId="11" applyFont="1" applyFill="1" applyBorder="1" applyAlignment="1" applyProtection="1">
      <alignment vertical="center" wrapText="1"/>
    </xf>
    <xf numFmtId="0" fontId="28" fillId="0" borderId="0" xfId="10" applyNumberFormat="1" applyFill="1" applyBorder="1" applyAlignment="1" applyProtection="1">
      <alignment vertical="center"/>
      <protection hidden="1"/>
    </xf>
    <xf numFmtId="0" fontId="26" fillId="0" borderId="0" xfId="11" applyFont="1" applyFill="1" applyBorder="1" applyAlignment="1" applyProtection="1">
      <alignment horizontal="center" vertical="center" wrapText="1"/>
    </xf>
    <xf numFmtId="0" fontId="28" fillId="0" borderId="0" xfId="10" applyFill="1" applyBorder="1" applyAlignment="1" applyProtection="1">
      <alignment vertical="center"/>
    </xf>
    <xf numFmtId="10" fontId="13" fillId="0" borderId="0" xfId="10" applyNumberFormat="1" applyFont="1" applyFill="1" applyBorder="1" applyAlignment="1" applyProtection="1">
      <alignment horizontal="right" vertical="center"/>
    </xf>
    <xf numFmtId="0" fontId="1" fillId="0" borderId="0" xfId="10" applyFont="1" applyFill="1" applyBorder="1" applyAlignment="1" applyProtection="1">
      <alignment horizontal="left" vertical="center" wrapText="1"/>
    </xf>
    <xf numFmtId="0" fontId="25" fillId="0" borderId="0" xfId="10" applyFont="1" applyFill="1" applyBorder="1" applyAlignment="1" applyProtection="1">
      <protection locked="0"/>
    </xf>
    <xf numFmtId="10" fontId="26" fillId="0" borderId="0" xfId="6" applyNumberFormat="1" applyFont="1" applyFill="1" applyBorder="1" applyProtection="1">
      <protection locked="0"/>
    </xf>
    <xf numFmtId="0" fontId="28" fillId="0" borderId="0" xfId="10" applyProtection="1">
      <protection locked="0"/>
    </xf>
    <xf numFmtId="0" fontId="34" fillId="0" borderId="0" xfId="10" applyNumberFormat="1" applyFont="1" applyFill="1" applyBorder="1" applyAlignment="1" applyProtection="1">
      <alignment horizontal="right"/>
    </xf>
    <xf numFmtId="0" fontId="30" fillId="0" borderId="0" xfId="10" applyFont="1" applyBorder="1" applyAlignment="1" applyProtection="1">
      <alignment vertical="top"/>
      <protection locked="0"/>
    </xf>
    <xf numFmtId="1" fontId="23" fillId="0" borderId="0" xfId="7" applyNumberFormat="1" applyFont="1" applyFill="1" applyBorder="1" applyAlignment="1" applyProtection="1">
      <alignment horizontal="left"/>
    </xf>
    <xf numFmtId="0" fontId="25" fillId="0" borderId="0" xfId="10" applyFont="1" applyFill="1" applyBorder="1" applyAlignment="1" applyProtection="1">
      <alignment horizontal="center" vertical="center" wrapText="1"/>
    </xf>
    <xf numFmtId="9" fontId="25" fillId="0" borderId="0" xfId="10" applyNumberFormat="1" applyFont="1" applyFill="1" applyBorder="1" applyAlignment="1" applyProtection="1">
      <alignment horizontal="center" vertical="center"/>
    </xf>
    <xf numFmtId="49" fontId="25" fillId="0" borderId="0" xfId="10" applyNumberFormat="1" applyFont="1" applyFill="1" applyBorder="1" applyAlignment="1" applyProtection="1">
      <alignment horizontal="center" vertical="center"/>
    </xf>
    <xf numFmtId="1" fontId="25" fillId="0" borderId="0" xfId="10" applyNumberFormat="1" applyFont="1" applyFill="1" applyBorder="1" applyAlignment="1" applyProtection="1">
      <alignment horizontal="center" vertical="center"/>
    </xf>
    <xf numFmtId="10" fontId="35" fillId="0" borderId="0" xfId="10" applyNumberFormat="1" applyFont="1" applyFill="1" applyBorder="1" applyAlignment="1" applyProtection="1">
      <alignment horizontal="right"/>
    </xf>
    <xf numFmtId="0" fontId="36" fillId="0" borderId="0" xfId="10" applyFont="1" applyFill="1" applyBorder="1" applyAlignment="1" applyProtection="1">
      <alignment vertical="center"/>
    </xf>
    <xf numFmtId="0" fontId="39" fillId="0" borderId="0" xfId="10" applyFont="1" applyFill="1" applyBorder="1" applyAlignment="1" applyProtection="1">
      <alignment vertical="center"/>
    </xf>
    <xf numFmtId="0" fontId="40" fillId="10" borderId="41" xfId="10" applyFont="1" applyFill="1" applyBorder="1" applyAlignment="1" applyProtection="1">
      <alignment horizontal="left" vertical="center"/>
    </xf>
    <xf numFmtId="0" fontId="41" fillId="10" borderId="41" xfId="10" applyFont="1" applyFill="1" applyBorder="1" applyAlignment="1" applyProtection="1">
      <alignment horizontal="left" vertical="center"/>
    </xf>
    <xf numFmtId="0" fontId="40" fillId="10" borderId="41" xfId="10" applyFont="1" applyFill="1" applyBorder="1" applyAlignment="1" applyProtection="1">
      <alignment horizontal="right"/>
    </xf>
    <xf numFmtId="10" fontId="40" fillId="10" borderId="49" xfId="10" applyNumberFormat="1" applyFont="1" applyFill="1" applyBorder="1" applyAlignment="1" applyProtection="1">
      <alignment horizontal="right"/>
    </xf>
    <xf numFmtId="0" fontId="25" fillId="10" borderId="49" xfId="10" applyFont="1" applyFill="1" applyBorder="1" applyAlignment="1" applyProtection="1">
      <alignment horizontal="left"/>
    </xf>
    <xf numFmtId="0" fontId="30" fillId="0" borderId="0" xfId="10" applyFont="1" applyBorder="1" applyAlignment="1" applyProtection="1">
      <alignment vertical="top"/>
    </xf>
    <xf numFmtId="0" fontId="28" fillId="0" borderId="0" xfId="10" applyBorder="1" applyAlignment="1" applyProtection="1">
      <protection locked="0"/>
    </xf>
    <xf numFmtId="0" fontId="42" fillId="0" borderId="0" xfId="10" applyFont="1" applyAlignment="1" applyProtection="1">
      <alignment horizontal="left"/>
      <protection hidden="1"/>
    </xf>
    <xf numFmtId="0" fontId="25" fillId="18" borderId="2" xfId="11" applyNumberFormat="1" applyFont="1" applyFill="1" applyBorder="1" applyAlignment="1" applyProtection="1">
      <alignment horizontal="center" vertical="center" wrapText="1"/>
    </xf>
    <xf numFmtId="0" fontId="25" fillId="11" borderId="35" xfId="10" applyNumberFormat="1" applyFont="1" applyFill="1" applyBorder="1" applyAlignment="1" applyProtection="1">
      <alignment vertical="center" wrapText="1"/>
    </xf>
    <xf numFmtId="0" fontId="26" fillId="0" borderId="0" xfId="11" applyNumberFormat="1" applyFont="1" applyFill="1" applyBorder="1" applyAlignment="1" applyProtection="1">
      <alignment vertical="center" wrapText="1"/>
    </xf>
    <xf numFmtId="0" fontId="26" fillId="0" borderId="0" xfId="11" applyNumberFormat="1" applyFont="1" applyFill="1" applyBorder="1" applyAlignment="1" applyProtection="1">
      <alignment horizontal="center" vertical="center" wrapText="1"/>
    </xf>
    <xf numFmtId="0" fontId="18" fillId="0" borderId="0" xfId="4" applyFont="1" applyFill="1" applyProtection="1"/>
    <xf numFmtId="0" fontId="0" fillId="4" borderId="2" xfId="0" applyNumberFormat="1" applyFill="1" applyBorder="1"/>
    <xf numFmtId="0" fontId="19" fillId="0" borderId="0" xfId="4" applyFont="1" applyFill="1" applyProtection="1"/>
    <xf numFmtId="0" fontId="43" fillId="2" borderId="0" xfId="7" applyFont="1" applyFill="1"/>
    <xf numFmtId="0" fontId="43" fillId="20" borderId="0" xfId="7" applyFont="1" applyFill="1"/>
    <xf numFmtId="0" fontId="43" fillId="2" borderId="0" xfId="8" applyFont="1" applyFill="1"/>
    <xf numFmtId="0" fontId="43" fillId="20" borderId="0" xfId="8" applyFont="1" applyFill="1" applyAlignment="1">
      <alignment horizontal="left" wrapText="1"/>
    </xf>
    <xf numFmtId="0" fontId="43" fillId="20" borderId="0" xfId="8" applyFont="1" applyFill="1"/>
    <xf numFmtId="0" fontId="46" fillId="20" borderId="0" xfId="8" applyFont="1" applyFill="1"/>
    <xf numFmtId="0" fontId="47" fillId="20" borderId="0" xfId="8" applyFont="1" applyFill="1"/>
    <xf numFmtId="0" fontId="43" fillId="20" borderId="0" xfId="7" applyNumberFormat="1" applyFont="1" applyFill="1"/>
    <xf numFmtId="0" fontId="43" fillId="2" borderId="0" xfId="7" applyFont="1" applyFill="1" applyAlignment="1">
      <alignment vertical="top" wrapText="1"/>
    </xf>
    <xf numFmtId="0" fontId="28" fillId="0" borderId="0" xfId="10" applyNumberFormat="1" applyFont="1" applyFill="1" applyAlignment="1" applyProtection="1">
      <alignment horizontal="center" vertical="center" wrapText="1"/>
      <protection hidden="1"/>
    </xf>
    <xf numFmtId="0" fontId="28" fillId="0" borderId="0" xfId="10" applyNumberFormat="1" applyFill="1" applyAlignment="1" applyProtection="1">
      <alignment horizontal="center" vertical="center" wrapText="1"/>
      <protection hidden="1"/>
    </xf>
    <xf numFmtId="0" fontId="28" fillId="0" borderId="0" xfId="10" applyNumberFormat="1" applyFill="1" applyAlignment="1" applyProtection="1">
      <alignment vertical="center"/>
      <protection hidden="1"/>
    </xf>
    <xf numFmtId="0" fontId="26" fillId="0" borderId="0" xfId="10" applyFont="1" applyFill="1" applyBorder="1" applyAlignment="1" applyProtection="1">
      <alignment vertical="center" wrapText="1"/>
    </xf>
    <xf numFmtId="0" fontId="28" fillId="0" borderId="0" xfId="10" applyNumberFormat="1" applyFill="1" applyProtection="1">
      <protection hidden="1"/>
    </xf>
    <xf numFmtId="0" fontId="25" fillId="19" borderId="2" xfId="10" applyNumberFormat="1" applyFont="1" applyFill="1" applyBorder="1" applyAlignment="1" applyProtection="1">
      <alignment horizontal="left" vertical="center" wrapText="1"/>
    </xf>
    <xf numFmtId="0" fontId="25" fillId="0" borderId="38" xfId="10" applyNumberFormat="1" applyFont="1" applyFill="1" applyBorder="1" applyAlignment="1" applyProtection="1">
      <alignment horizontal="left" vertical="center" wrapText="1"/>
    </xf>
    <xf numFmtId="0" fontId="25" fillId="14" borderId="2" xfId="10" applyNumberFormat="1" applyFont="1" applyFill="1" applyBorder="1" applyAlignment="1" applyProtection="1">
      <alignment horizontal="left" vertical="center" wrapText="1"/>
    </xf>
    <xf numFmtId="0" fontId="43" fillId="2" borderId="0" xfId="0" applyFont="1" applyFill="1"/>
    <xf numFmtId="0" fontId="30" fillId="0" borderId="0" xfId="10" applyFont="1" applyBorder="1" applyAlignment="1" applyProtection="1">
      <alignment horizontal="left" vertical="center" wrapText="1"/>
    </xf>
    <xf numFmtId="0" fontId="37" fillId="0" borderId="0" xfId="0" applyFont="1" applyAlignment="1">
      <alignment horizontal="left" vertical="center" wrapText="1"/>
    </xf>
    <xf numFmtId="0" fontId="26" fillId="18" borderId="2" xfId="11" applyFont="1" applyFill="1" applyBorder="1" applyAlignment="1" applyProtection="1">
      <alignment horizontal="center" vertical="center" wrapText="1"/>
    </xf>
    <xf numFmtId="0" fontId="48" fillId="2" borderId="0" xfId="8" applyFont="1" applyFill="1"/>
    <xf numFmtId="0" fontId="44" fillId="20" borderId="0" xfId="7" applyFont="1" applyFill="1" applyAlignment="1">
      <alignment vertical="center"/>
    </xf>
    <xf numFmtId="0" fontId="25" fillId="12" borderId="59" xfId="10" applyFont="1" applyFill="1" applyBorder="1" applyAlignment="1" applyProtection="1">
      <alignment horizontal="center" vertical="center" wrapText="1"/>
    </xf>
    <xf numFmtId="0" fontId="25" fillId="13" borderId="16" xfId="10" applyFont="1" applyFill="1" applyBorder="1" applyAlignment="1" applyProtection="1">
      <alignment horizontal="center" vertical="center"/>
      <protection locked="0"/>
    </xf>
    <xf numFmtId="0" fontId="25" fillId="13" borderId="14" xfId="10" applyFont="1" applyFill="1" applyBorder="1" applyAlignment="1" applyProtection="1">
      <alignment horizontal="center" vertical="center"/>
      <protection locked="0"/>
    </xf>
    <xf numFmtId="0" fontId="25" fillId="13" borderId="18" xfId="10" applyFont="1" applyFill="1" applyBorder="1" applyAlignment="1" applyProtection="1">
      <alignment horizontal="center" vertical="center"/>
      <protection locked="0"/>
    </xf>
    <xf numFmtId="0" fontId="25" fillId="14" borderId="3" xfId="10" applyFont="1" applyFill="1" applyBorder="1" applyAlignment="1" applyProtection="1">
      <alignment horizontal="left" vertical="center" wrapText="1"/>
      <protection locked="0"/>
    </xf>
    <xf numFmtId="1" fontId="25" fillId="13" borderId="3" xfId="10" applyNumberFormat="1" applyFont="1" applyFill="1" applyBorder="1" applyAlignment="1" applyProtection="1">
      <alignment horizontal="center" vertical="center"/>
      <protection locked="0"/>
    </xf>
    <xf numFmtId="0" fontId="25" fillId="14" borderId="21" xfId="10" applyFont="1" applyFill="1" applyBorder="1" applyAlignment="1" applyProtection="1">
      <alignment horizontal="left" vertical="center" wrapText="1"/>
      <protection locked="0"/>
    </xf>
    <xf numFmtId="9" fontId="25" fillId="17" borderId="20" xfId="10" applyNumberFormat="1" applyFont="1" applyFill="1" applyBorder="1" applyAlignment="1" applyProtection="1">
      <alignment horizontal="center" vertical="center"/>
      <protection locked="0"/>
    </xf>
    <xf numFmtId="49" fontId="25" fillId="13" borderId="3" xfId="10" applyNumberFormat="1" applyFont="1" applyFill="1" applyBorder="1" applyAlignment="1" applyProtection="1">
      <alignment horizontal="center" vertical="center"/>
      <protection locked="0"/>
    </xf>
    <xf numFmtId="0" fontId="25" fillId="14" borderId="21" xfId="10" applyFont="1" applyFill="1" applyBorder="1" applyAlignment="1" applyProtection="1">
      <alignment horizontal="center" vertical="center"/>
      <protection locked="0"/>
    </xf>
    <xf numFmtId="10" fontId="25" fillId="14" borderId="21" xfId="10" applyNumberFormat="1" applyFont="1" applyFill="1" applyBorder="1" applyAlignment="1" applyProtection="1">
      <alignment horizontal="center" vertical="center"/>
      <protection locked="0"/>
    </xf>
    <xf numFmtId="10" fontId="26" fillId="0" borderId="3" xfId="6" applyNumberFormat="1" applyFont="1" applyBorder="1" applyAlignment="1" applyProtection="1">
      <alignment horizontal="right"/>
    </xf>
    <xf numFmtId="0" fontId="26" fillId="14" borderId="18" xfId="10" applyNumberFormat="1" applyFont="1" applyFill="1" applyBorder="1" applyAlignment="1" applyProtection="1">
      <alignment horizontal="right"/>
      <protection locked="0"/>
    </xf>
    <xf numFmtId="0" fontId="26" fillId="14" borderId="3" xfId="10" applyNumberFormat="1" applyFont="1" applyFill="1" applyBorder="1" applyAlignment="1" applyProtection="1">
      <alignment horizontal="right"/>
      <protection locked="0"/>
    </xf>
    <xf numFmtId="10" fontId="26" fillId="0" borderId="13" xfId="10" applyNumberFormat="1" applyFont="1" applyBorder="1" applyAlignment="1" applyProtection="1">
      <alignment horizontal="right"/>
    </xf>
    <xf numFmtId="10" fontId="13" fillId="11" borderId="61" xfId="10" applyNumberFormat="1" applyFont="1" applyFill="1" applyBorder="1" applyProtection="1"/>
    <xf numFmtId="1" fontId="29" fillId="15" borderId="6" xfId="10" applyNumberFormat="1" applyFont="1" applyFill="1" applyBorder="1" applyAlignment="1" applyProtection="1">
      <alignment horizontal="right"/>
    </xf>
    <xf numFmtId="0" fontId="25" fillId="0" borderId="62" xfId="10" applyFont="1" applyFill="1" applyBorder="1" applyAlignment="1" applyProtection="1">
      <alignment horizontal="center" vertical="center"/>
    </xf>
    <xf numFmtId="0" fontId="25" fillId="0" borderId="63" xfId="10" applyFont="1" applyFill="1" applyBorder="1" applyAlignment="1" applyProtection="1">
      <alignment horizontal="left" vertical="center" wrapText="1"/>
    </xf>
    <xf numFmtId="0" fontId="25" fillId="0" borderId="63" xfId="10" applyFont="1" applyFill="1" applyBorder="1" applyAlignment="1" applyProtection="1">
      <alignment horizontal="center" vertical="center" wrapText="1"/>
    </xf>
    <xf numFmtId="0" fontId="25" fillId="0" borderId="63" xfId="10" applyFont="1" applyFill="1" applyBorder="1" applyAlignment="1" applyProtection="1">
      <alignment vertical="center" wrapText="1"/>
    </xf>
    <xf numFmtId="9" fontId="25" fillId="0" borderId="63" xfId="10" applyNumberFormat="1" applyFont="1" applyFill="1" applyBorder="1" applyAlignment="1" applyProtection="1">
      <alignment horizontal="center" vertical="center"/>
    </xf>
    <xf numFmtId="49" fontId="25" fillId="0" borderId="63" xfId="10" applyNumberFormat="1" applyFont="1" applyFill="1" applyBorder="1" applyAlignment="1" applyProtection="1">
      <alignment horizontal="center" vertical="center"/>
    </xf>
    <xf numFmtId="1" fontId="25" fillId="0" borderId="63" xfId="10" applyNumberFormat="1" applyFont="1" applyFill="1" applyBorder="1" applyAlignment="1" applyProtection="1">
      <alignment horizontal="center" vertical="center"/>
    </xf>
    <xf numFmtId="0" fontId="25" fillId="0" borderId="63" xfId="10" applyFont="1" applyFill="1" applyBorder="1" applyAlignment="1" applyProtection="1">
      <alignment horizontal="center" vertical="center"/>
    </xf>
    <xf numFmtId="10" fontId="25" fillId="0" borderId="63" xfId="10" applyNumberFormat="1" applyFont="1" applyFill="1" applyBorder="1" applyAlignment="1" applyProtection="1">
      <alignment horizontal="center" vertical="center"/>
    </xf>
    <xf numFmtId="10" fontId="13" fillId="0" borderId="63" xfId="10" applyNumberFormat="1" applyFont="1" applyFill="1" applyBorder="1" applyAlignment="1" applyProtection="1">
      <alignment horizontal="right" vertical="center"/>
    </xf>
    <xf numFmtId="1" fontId="29" fillId="0" borderId="63" xfId="10" applyNumberFormat="1" applyFont="1" applyFill="1" applyBorder="1" applyAlignment="1" applyProtection="1">
      <alignment horizontal="right"/>
    </xf>
    <xf numFmtId="0" fontId="26" fillId="18" borderId="12" xfId="11" applyFont="1" applyFill="1" applyBorder="1" applyAlignment="1" applyProtection="1">
      <alignment horizontal="center" vertical="center" wrapText="1"/>
    </xf>
    <xf numFmtId="0" fontId="25" fillId="0" borderId="64" xfId="10" applyFont="1" applyFill="1" applyBorder="1" applyAlignment="1" applyProtection="1">
      <alignment horizontal="center" vertical="center"/>
    </xf>
    <xf numFmtId="0" fontId="25" fillId="0" borderId="65" xfId="10" applyFont="1" applyFill="1" applyBorder="1" applyAlignment="1" applyProtection="1">
      <alignment horizontal="center" vertical="center"/>
    </xf>
    <xf numFmtId="0" fontId="25" fillId="0" borderId="17" xfId="10" applyFont="1" applyFill="1" applyBorder="1" applyAlignment="1" applyProtection="1">
      <alignment horizontal="left" vertical="center" wrapText="1"/>
    </xf>
    <xf numFmtId="0" fontId="25" fillId="0" borderId="17" xfId="10" applyFont="1" applyFill="1" applyBorder="1" applyAlignment="1" applyProtection="1">
      <alignment horizontal="center" vertical="center" wrapText="1"/>
    </xf>
    <xf numFmtId="0" fontId="25" fillId="0" borderId="17" xfId="10" applyFont="1" applyFill="1" applyBorder="1" applyAlignment="1" applyProtection="1">
      <alignment vertical="center" wrapText="1"/>
    </xf>
    <xf numFmtId="9" fontId="25" fillId="0" borderId="17" xfId="10" applyNumberFormat="1" applyFont="1" applyFill="1" applyBorder="1" applyAlignment="1" applyProtection="1">
      <alignment horizontal="center" vertical="center"/>
    </xf>
    <xf numFmtId="49" fontId="25" fillId="0" borderId="17" xfId="10" applyNumberFormat="1" applyFont="1" applyFill="1" applyBorder="1" applyAlignment="1" applyProtection="1">
      <alignment horizontal="center" vertical="center"/>
    </xf>
    <xf numFmtId="1" fontId="25" fillId="0" borderId="17" xfId="10" applyNumberFormat="1" applyFont="1" applyFill="1" applyBorder="1" applyAlignment="1" applyProtection="1">
      <alignment horizontal="center" vertical="center"/>
    </xf>
    <xf numFmtId="0" fontId="25" fillId="0" borderId="17" xfId="10" applyFont="1" applyFill="1" applyBorder="1" applyAlignment="1" applyProtection="1">
      <alignment horizontal="center" vertical="center"/>
    </xf>
    <xf numFmtId="10" fontId="25" fillId="0" borderId="17" xfId="10" applyNumberFormat="1" applyFont="1" applyFill="1" applyBorder="1" applyAlignment="1" applyProtection="1">
      <alignment horizontal="center" vertical="center"/>
    </xf>
    <xf numFmtId="10" fontId="13" fillId="0" borderId="17" xfId="10" applyNumberFormat="1" applyFont="1" applyFill="1" applyBorder="1" applyAlignment="1" applyProtection="1">
      <alignment horizontal="right" vertical="center"/>
    </xf>
    <xf numFmtId="1" fontId="29" fillId="0" borderId="17" xfId="10" applyNumberFormat="1" applyFont="1" applyFill="1" applyBorder="1" applyAlignment="1" applyProtection="1">
      <alignment horizontal="right"/>
    </xf>
    <xf numFmtId="0" fontId="34" fillId="0" borderId="17" xfId="10" applyNumberFormat="1" applyFont="1" applyFill="1" applyBorder="1" applyAlignment="1" applyProtection="1">
      <alignment horizontal="right"/>
    </xf>
    <xf numFmtId="0" fontId="29" fillId="15" borderId="13" xfId="10" applyNumberFormat="1" applyFont="1" applyFill="1" applyBorder="1" applyAlignment="1" applyProtection="1">
      <alignment horizontal="right"/>
    </xf>
    <xf numFmtId="0" fontId="52" fillId="8" borderId="0" xfId="9" applyFont="1" applyFill="1" applyProtection="1">
      <protection hidden="1"/>
    </xf>
    <xf numFmtId="0" fontId="37" fillId="0" borderId="0" xfId="0" applyFont="1" applyAlignment="1">
      <alignment vertical="center" wrapText="1"/>
    </xf>
    <xf numFmtId="0" fontId="42" fillId="0" borderId="0" xfId="11" applyFont="1" applyProtection="1"/>
    <xf numFmtId="0" fontId="51" fillId="14" borderId="2" xfId="10" applyFont="1" applyFill="1" applyBorder="1" applyAlignment="1" applyProtection="1">
      <alignment horizontal="left" vertical="center" wrapText="1"/>
    </xf>
    <xf numFmtId="0" fontId="51" fillId="14" borderId="2" xfId="10" applyFont="1" applyFill="1" applyBorder="1" applyAlignment="1" applyProtection="1">
      <alignment vertical="center" wrapText="1"/>
    </xf>
    <xf numFmtId="9" fontId="51" fillId="17" borderId="2" xfId="10" applyNumberFormat="1" applyFont="1" applyFill="1" applyBorder="1" applyAlignment="1" applyProtection="1">
      <alignment horizontal="center" vertical="center"/>
    </xf>
    <xf numFmtId="0" fontId="2" fillId="14" borderId="2" xfId="10" applyFont="1" applyFill="1" applyBorder="1" applyAlignment="1" applyProtection="1">
      <alignment horizontal="left" vertical="center" wrapText="1"/>
      <protection locked="0"/>
    </xf>
    <xf numFmtId="0" fontId="2" fillId="14" borderId="2" xfId="10" applyFont="1" applyFill="1" applyBorder="1" applyAlignment="1" applyProtection="1">
      <alignment vertical="center" wrapText="1"/>
      <protection locked="0"/>
    </xf>
    <xf numFmtId="9" fontId="2" fillId="17" borderId="2" xfId="10" applyNumberFormat="1" applyFont="1" applyFill="1" applyBorder="1" applyAlignment="1" applyProtection="1">
      <alignment horizontal="center" vertical="center"/>
      <protection locked="0"/>
    </xf>
    <xf numFmtId="0" fontId="48" fillId="0" borderId="0" xfId="8" applyFont="1" applyFill="1"/>
    <xf numFmtId="0" fontId="43" fillId="0" borderId="0" xfId="8" applyFont="1" applyFill="1" applyAlignment="1">
      <alignment vertical="center" wrapText="1"/>
    </xf>
    <xf numFmtId="0" fontId="43" fillId="20" borderId="0" xfId="0" applyFont="1" applyFill="1"/>
    <xf numFmtId="0" fontId="43" fillId="20" borderId="0" xfId="0" applyNumberFormat="1" applyFont="1" applyFill="1"/>
    <xf numFmtId="0" fontId="57" fillId="8" borderId="0" xfId="4" applyFont="1" applyFill="1" applyProtection="1"/>
    <xf numFmtId="1" fontId="29" fillId="0" borderId="68" xfId="10" applyNumberFormat="1" applyFont="1" applyBorder="1" applyAlignment="1" applyProtection="1">
      <alignment horizontal="right"/>
    </xf>
    <xf numFmtId="1" fontId="29" fillId="0" borderId="6" xfId="10" applyNumberFormat="1" applyFont="1" applyBorder="1" applyAlignment="1" applyProtection="1">
      <alignment horizontal="right"/>
    </xf>
    <xf numFmtId="0" fontId="2" fillId="3" borderId="1" xfId="4" applyFill="1" applyBorder="1" applyProtection="1">
      <protection locked="0"/>
    </xf>
    <xf numFmtId="0" fontId="2" fillId="3" borderId="11" xfId="4" applyFill="1" applyBorder="1" applyProtection="1">
      <protection locked="0"/>
    </xf>
    <xf numFmtId="0" fontId="2" fillId="3" borderId="2" xfId="4" applyFill="1" applyBorder="1" applyProtection="1">
      <protection locked="0"/>
    </xf>
    <xf numFmtId="0" fontId="2" fillId="3" borderId="12" xfId="4" applyFill="1" applyBorder="1" applyProtection="1">
      <protection locked="0"/>
    </xf>
    <xf numFmtId="0" fontId="2" fillId="3" borderId="28" xfId="4" applyFill="1" applyBorder="1" applyProtection="1">
      <protection locked="0"/>
    </xf>
    <xf numFmtId="0" fontId="2" fillId="3" borderId="29" xfId="4" applyFill="1" applyBorder="1" applyProtection="1">
      <protection locked="0"/>
    </xf>
    <xf numFmtId="0" fontId="2" fillId="3" borderId="35" xfId="4" applyFont="1" applyFill="1" applyBorder="1" applyProtection="1">
      <protection locked="0"/>
    </xf>
    <xf numFmtId="0" fontId="2" fillId="3" borderId="35" xfId="4" applyFill="1" applyBorder="1" applyProtection="1">
      <protection locked="0"/>
    </xf>
    <xf numFmtId="0" fontId="2" fillId="3" borderId="51" xfId="4" applyFill="1" applyBorder="1" applyProtection="1">
      <protection locked="0"/>
    </xf>
    <xf numFmtId="0" fontId="2" fillId="3" borderId="3" xfId="4" applyFont="1" applyFill="1" applyBorder="1" applyProtection="1">
      <protection locked="0"/>
    </xf>
    <xf numFmtId="0" fontId="2" fillId="3" borderId="3" xfId="4" applyFill="1" applyBorder="1" applyProtection="1">
      <protection locked="0"/>
    </xf>
    <xf numFmtId="0" fontId="2" fillId="3" borderId="13" xfId="4" applyFill="1" applyBorder="1" applyProtection="1">
      <protection locked="0"/>
    </xf>
    <xf numFmtId="0" fontId="6" fillId="3" borderId="4" xfId="4" applyFont="1" applyFill="1" applyBorder="1" applyProtection="1">
      <protection locked="0"/>
    </xf>
    <xf numFmtId="0" fontId="6" fillId="3" borderId="5" xfId="4" applyFont="1" applyFill="1" applyBorder="1" applyProtection="1">
      <protection locked="0"/>
    </xf>
    <xf numFmtId="0" fontId="6" fillId="3" borderId="30" xfId="4" applyFont="1" applyFill="1" applyBorder="1" applyProtection="1">
      <protection locked="0"/>
    </xf>
    <xf numFmtId="0" fontId="6" fillId="3" borderId="39" xfId="4" applyFont="1" applyFill="1" applyBorder="1" applyProtection="1">
      <protection locked="0"/>
    </xf>
    <xf numFmtId="0" fontId="6" fillId="3" borderId="6" xfId="4" applyFont="1" applyFill="1" applyBorder="1" applyProtection="1">
      <protection locked="0"/>
    </xf>
    <xf numFmtId="0" fontId="2" fillId="3" borderId="7" xfId="4" applyFill="1" applyBorder="1" applyProtection="1">
      <protection locked="0"/>
    </xf>
    <xf numFmtId="0" fontId="2" fillId="3" borderId="8" xfId="4" applyFill="1" applyBorder="1" applyProtection="1">
      <protection locked="0"/>
    </xf>
    <xf numFmtId="0" fontId="25" fillId="13" borderId="3" xfId="10" applyFont="1" applyFill="1" applyBorder="1" applyAlignment="1" applyProtection="1">
      <alignment horizontal="left" vertical="center" wrapText="1"/>
      <protection locked="0"/>
    </xf>
    <xf numFmtId="0" fontId="25" fillId="13" borderId="26" xfId="10" applyFont="1" applyFill="1" applyBorder="1" applyAlignment="1" applyProtection="1">
      <alignment vertical="center" wrapText="1"/>
    </xf>
    <xf numFmtId="0" fontId="25" fillId="13" borderId="3" xfId="10" applyFont="1" applyFill="1" applyBorder="1" applyAlignment="1" applyProtection="1">
      <alignment vertical="center" wrapText="1"/>
    </xf>
    <xf numFmtId="0" fontId="43" fillId="20" borderId="0" xfId="8" applyFont="1" applyFill="1" applyAlignment="1">
      <alignment horizontal="left" vertical="center" wrapText="1"/>
    </xf>
    <xf numFmtId="0" fontId="43" fillId="20" borderId="0" xfId="7" applyFont="1" applyFill="1" applyAlignment="1">
      <alignment horizontal="left" vertical="center" wrapText="1"/>
    </xf>
    <xf numFmtId="0" fontId="43" fillId="20" borderId="0" xfId="7" applyFont="1" applyFill="1" applyAlignment="1">
      <alignment horizontal="left" vertical="top" wrapText="1"/>
    </xf>
    <xf numFmtId="0" fontId="43" fillId="20" borderId="0" xfId="8" applyFont="1" applyFill="1" applyAlignment="1">
      <alignment horizontal="left" wrapText="1"/>
    </xf>
    <xf numFmtId="0" fontId="43" fillId="20" borderId="0" xfId="0" applyFont="1" applyFill="1" applyAlignment="1">
      <alignment horizontal="left" vertical="top" wrapText="1"/>
    </xf>
    <xf numFmtId="0" fontId="10" fillId="2" borderId="2" xfId="3" applyFont="1" applyFill="1" applyBorder="1" applyAlignment="1" applyProtection="1">
      <alignment horizontal="left"/>
    </xf>
    <xf numFmtId="0" fontId="6" fillId="2" borderId="32" xfId="4" applyFont="1" applyFill="1" applyBorder="1" applyAlignment="1" applyProtection="1">
      <alignment horizontal="center" vertical="center" wrapText="1"/>
    </xf>
    <xf numFmtId="0" fontId="6" fillId="2" borderId="25" xfId="4" applyFont="1" applyFill="1" applyBorder="1" applyAlignment="1" applyProtection="1">
      <alignment horizontal="center" vertical="center" wrapText="1"/>
    </xf>
    <xf numFmtId="0" fontId="6" fillId="2" borderId="31" xfId="4" applyFont="1" applyFill="1" applyBorder="1" applyAlignment="1" applyProtection="1">
      <alignment horizontal="center" vertical="center" wrapText="1"/>
    </xf>
    <xf numFmtId="0" fontId="6" fillId="2" borderId="11" xfId="4" applyFont="1" applyFill="1" applyBorder="1" applyAlignment="1" applyProtection="1">
      <alignment horizontal="center" vertical="center" wrapText="1"/>
    </xf>
    <xf numFmtId="0" fontId="6" fillId="2" borderId="12" xfId="4" applyFont="1" applyFill="1" applyBorder="1" applyAlignment="1" applyProtection="1">
      <alignment horizontal="center" vertical="center" wrapText="1"/>
    </xf>
    <xf numFmtId="0" fontId="7" fillId="2" borderId="4" xfId="4" applyFont="1" applyFill="1" applyBorder="1" applyAlignment="1" applyProtection="1">
      <alignment horizontal="center" vertical="center" wrapText="1"/>
    </xf>
    <xf numFmtId="0" fontId="7" fillId="2" borderId="5" xfId="4" applyFont="1" applyFill="1" applyBorder="1" applyAlignment="1" applyProtection="1">
      <alignment horizontal="center" vertical="center" wrapText="1"/>
    </xf>
    <xf numFmtId="0" fontId="6" fillId="2" borderId="1" xfId="4" applyFont="1" applyFill="1" applyBorder="1" applyAlignment="1" applyProtection="1">
      <alignment horizontal="center" vertical="center" wrapText="1"/>
    </xf>
    <xf numFmtId="0" fontId="6" fillId="2" borderId="2" xfId="4" applyFont="1" applyFill="1" applyBorder="1" applyAlignment="1" applyProtection="1">
      <alignment horizontal="center" vertical="center" wrapText="1"/>
    </xf>
    <xf numFmtId="0" fontId="26" fillId="11" borderId="24" xfId="10" applyFont="1" applyFill="1" applyBorder="1" applyAlignment="1" applyProtection="1">
      <alignment horizontal="center" vertical="center" wrapText="1"/>
    </xf>
    <xf numFmtId="0" fontId="26" fillId="11" borderId="27" xfId="10" applyFont="1" applyFill="1" applyBorder="1" applyAlignment="1" applyProtection="1">
      <alignment horizontal="center" vertical="center" wrapText="1"/>
    </xf>
    <xf numFmtId="0" fontId="25" fillId="13" borderId="50" xfId="10" applyFont="1" applyFill="1" applyBorder="1" applyAlignment="1" applyProtection="1">
      <alignment horizontal="center" vertical="center" wrapText="1"/>
      <protection locked="0"/>
    </xf>
    <xf numFmtId="0" fontId="25" fillId="13" borderId="60" xfId="10" applyFont="1" applyFill="1" applyBorder="1" applyAlignment="1" applyProtection="1">
      <alignment horizontal="center" vertical="center" wrapText="1"/>
      <protection locked="0"/>
    </xf>
    <xf numFmtId="0" fontId="25" fillId="14" borderId="35" xfId="10" applyFont="1" applyFill="1" applyBorder="1" applyAlignment="1" applyProtection="1">
      <alignment horizontal="left" vertical="top"/>
      <protection locked="0"/>
    </xf>
    <xf numFmtId="0" fontId="25" fillId="14" borderId="43" xfId="10" applyFont="1" applyFill="1" applyBorder="1" applyAlignment="1" applyProtection="1">
      <alignment horizontal="left" vertical="top"/>
      <protection locked="0"/>
    </xf>
    <xf numFmtId="0" fontId="25" fillId="13" borderId="35" xfId="10" applyFont="1" applyFill="1" applyBorder="1" applyAlignment="1" applyProtection="1">
      <alignment horizontal="center" vertical="center" wrapText="1"/>
      <protection locked="0"/>
    </xf>
    <xf numFmtId="0" fontId="25" fillId="13" borderId="43" xfId="10" applyFont="1" applyFill="1" applyBorder="1" applyAlignment="1" applyProtection="1">
      <alignment horizontal="center" vertical="center" wrapText="1"/>
      <protection locked="0"/>
    </xf>
    <xf numFmtId="0" fontId="25" fillId="11" borderId="35" xfId="10" applyFont="1" applyFill="1" applyBorder="1" applyAlignment="1" applyProtection="1">
      <alignment horizontal="left" vertical="center" wrapText="1"/>
    </xf>
    <xf numFmtId="0" fontId="25" fillId="11" borderId="44" xfId="10" applyFont="1" applyFill="1" applyBorder="1" applyAlignment="1" applyProtection="1">
      <alignment horizontal="left" vertical="center" wrapText="1"/>
    </xf>
    <xf numFmtId="0" fontId="26" fillId="11" borderId="23" xfId="10" applyFont="1" applyFill="1" applyBorder="1" applyAlignment="1" applyProtection="1">
      <alignment horizontal="center" vertical="center" wrapText="1"/>
    </xf>
    <xf numFmtId="0" fontId="26" fillId="11" borderId="26" xfId="10" applyFont="1" applyFill="1" applyBorder="1" applyAlignment="1" applyProtection="1">
      <alignment horizontal="center" vertical="center" wrapText="1"/>
    </xf>
    <xf numFmtId="0" fontId="26" fillId="11" borderId="32" xfId="10" applyFont="1" applyFill="1" applyBorder="1" applyAlignment="1" applyProtection="1">
      <alignment horizontal="center" vertical="center" wrapText="1"/>
    </xf>
    <xf numFmtId="0" fontId="26" fillId="11" borderId="16" xfId="10" applyFont="1" applyFill="1" applyBorder="1" applyAlignment="1" applyProtection="1">
      <alignment horizontal="center" vertical="center" wrapText="1"/>
    </xf>
    <xf numFmtId="0" fontId="50" fillId="11" borderId="23" xfId="10" applyFont="1" applyFill="1" applyBorder="1" applyAlignment="1" applyProtection="1">
      <alignment horizontal="center" vertical="center" wrapText="1"/>
    </xf>
    <xf numFmtId="0" fontId="50" fillId="11" borderId="26" xfId="10" applyFont="1" applyFill="1" applyBorder="1" applyAlignment="1" applyProtection="1">
      <alignment horizontal="center" vertical="center" wrapText="1"/>
    </xf>
    <xf numFmtId="0" fontId="26" fillId="11" borderId="1" xfId="11" applyFont="1" applyFill="1" applyBorder="1" applyAlignment="1" applyProtection="1">
      <alignment horizontal="center" vertical="center" wrapText="1"/>
    </xf>
    <xf numFmtId="0" fontId="26" fillId="18" borderId="1" xfId="11" applyFont="1" applyFill="1" applyBorder="1" applyAlignment="1" applyProtection="1">
      <alignment horizontal="center" vertical="center" wrapText="1"/>
    </xf>
    <xf numFmtId="0" fontId="26" fillId="18" borderId="11" xfId="11" applyFont="1" applyFill="1" applyBorder="1" applyAlignment="1" applyProtection="1">
      <alignment horizontal="center" vertical="center" wrapText="1"/>
    </xf>
    <xf numFmtId="0" fontId="38" fillId="0" borderId="64" xfId="10" applyFont="1" applyFill="1" applyBorder="1" applyAlignment="1" applyProtection="1">
      <alignment horizontal="left" vertical="center" wrapText="1"/>
    </xf>
    <xf numFmtId="0" fontId="38" fillId="0" borderId="0" xfId="10" applyFont="1" applyFill="1" applyBorder="1" applyAlignment="1" applyProtection="1">
      <alignment horizontal="left" vertical="center" wrapText="1"/>
    </xf>
    <xf numFmtId="0" fontId="54" fillId="11" borderId="66" xfId="10" applyFont="1" applyFill="1" applyBorder="1" applyAlignment="1" applyProtection="1">
      <alignment horizontal="left"/>
    </xf>
    <xf numFmtId="0" fontId="54" fillId="11" borderId="34" xfId="10" applyFont="1" applyFill="1" applyBorder="1" applyAlignment="1" applyProtection="1">
      <alignment horizontal="left"/>
    </xf>
    <xf numFmtId="0" fontId="54" fillId="11" borderId="67" xfId="10" applyFont="1" applyFill="1" applyBorder="1" applyAlignment="1" applyProtection="1">
      <alignment horizontal="left"/>
    </xf>
    <xf numFmtId="0" fontId="25" fillId="14" borderId="36" xfId="10" applyFont="1" applyFill="1" applyBorder="1" applyAlignment="1" applyProtection="1">
      <alignment horizontal="center" vertical="center"/>
      <protection locked="0"/>
    </xf>
    <xf numFmtId="0" fontId="25" fillId="14" borderId="37" xfId="10" applyFont="1" applyFill="1" applyBorder="1" applyAlignment="1" applyProtection="1">
      <alignment horizontal="center" vertical="center"/>
      <protection locked="0"/>
    </xf>
    <xf numFmtId="0" fontId="30" fillId="0" borderId="0" xfId="10" applyFont="1" applyBorder="1" applyAlignment="1" applyProtection="1">
      <alignment horizontal="left" vertical="center" wrapText="1"/>
    </xf>
    <xf numFmtId="0" fontId="37" fillId="0" borderId="0" xfId="0" applyFont="1" applyAlignment="1">
      <alignment horizontal="left" vertical="center" wrapText="1"/>
    </xf>
    <xf numFmtId="0" fontId="55" fillId="17" borderId="36" xfId="10" applyFont="1" applyFill="1" applyBorder="1" applyAlignment="1" applyProtection="1">
      <alignment horizontal="left" vertical="center"/>
    </xf>
    <xf numFmtId="0" fontId="55" fillId="17" borderId="41" xfId="10" applyFont="1" applyFill="1" applyBorder="1" applyAlignment="1" applyProtection="1">
      <alignment horizontal="left" vertical="center"/>
    </xf>
    <xf numFmtId="0" fontId="55" fillId="17" borderId="37" xfId="10" applyFont="1" applyFill="1" applyBorder="1" applyAlignment="1" applyProtection="1">
      <alignment horizontal="left" vertical="center"/>
    </xf>
    <xf numFmtId="49" fontId="51" fillId="14" borderId="36" xfId="10" applyNumberFormat="1" applyFont="1" applyFill="1" applyBorder="1" applyAlignment="1" applyProtection="1">
      <alignment horizontal="left" vertical="center"/>
    </xf>
    <xf numFmtId="49" fontId="51" fillId="14" borderId="41" xfId="10" applyNumberFormat="1" applyFont="1" applyFill="1" applyBorder="1" applyAlignment="1" applyProtection="1">
      <alignment horizontal="left" vertical="center"/>
    </xf>
    <xf numFmtId="49" fontId="51" fillId="14" borderId="37" xfId="10" applyNumberFormat="1" applyFont="1" applyFill="1" applyBorder="1" applyAlignment="1" applyProtection="1">
      <alignment horizontal="left" vertical="center"/>
    </xf>
    <xf numFmtId="49" fontId="21" fillId="14" borderId="36" xfId="10" applyNumberFormat="1" applyFont="1" applyFill="1" applyBorder="1" applyAlignment="1" applyProtection="1">
      <alignment horizontal="left" vertical="center"/>
      <protection locked="0"/>
    </xf>
    <xf numFmtId="49" fontId="21" fillId="14" borderId="41" xfId="10" applyNumberFormat="1" applyFont="1" applyFill="1" applyBorder="1" applyAlignment="1" applyProtection="1">
      <alignment horizontal="left" vertical="center"/>
      <protection locked="0"/>
    </xf>
    <xf numFmtId="49" fontId="21" fillId="14" borderId="37" xfId="10" applyNumberFormat="1" applyFont="1" applyFill="1" applyBorder="1" applyAlignment="1" applyProtection="1">
      <alignment horizontal="left" vertical="center"/>
      <protection locked="0"/>
    </xf>
    <xf numFmtId="0" fontId="38" fillId="8" borderId="0" xfId="0" applyFont="1" applyFill="1" applyAlignment="1" applyProtection="1">
      <alignment horizontal="left" vertical="top" wrapText="1"/>
    </xf>
    <xf numFmtId="0" fontId="21" fillId="2" borderId="11" xfId="0" applyFont="1" applyFill="1" applyBorder="1" applyAlignment="1" applyProtection="1">
      <alignment horizontal="center" vertical="center" wrapText="1"/>
    </xf>
    <xf numFmtId="0" fontId="21" fillId="2" borderId="12" xfId="0" applyFont="1" applyFill="1" applyBorder="1" applyAlignment="1" applyProtection="1">
      <alignment horizontal="center" vertical="center" wrapText="1"/>
    </xf>
    <xf numFmtId="0" fontId="6" fillId="2" borderId="15" xfId="2" applyFont="1" applyFill="1" applyBorder="1" applyAlignment="1" applyProtection="1">
      <alignment horizontal="center" vertical="center" wrapText="1"/>
    </xf>
    <xf numFmtId="0" fontId="6" fillId="2" borderId="14" xfId="2" applyFont="1" applyFill="1" applyBorder="1" applyAlignment="1" applyProtection="1">
      <alignment horizontal="center" vertical="center" wrapText="1"/>
    </xf>
    <xf numFmtId="0" fontId="6" fillId="2" borderId="18" xfId="2" applyFont="1" applyFill="1" applyBorder="1" applyAlignment="1" applyProtection="1">
      <alignment horizontal="center" vertical="center" wrapText="1"/>
    </xf>
    <xf numFmtId="0" fontId="21" fillId="2" borderId="1" xfId="0" applyFont="1" applyFill="1" applyBorder="1" applyAlignment="1" applyProtection="1">
      <alignment horizontal="center" vertical="center" wrapText="1"/>
    </xf>
    <xf numFmtId="0" fontId="21" fillId="2" borderId="33" xfId="1" applyFont="1" applyFill="1" applyBorder="1" applyAlignment="1" applyProtection="1">
      <alignment horizontal="center" vertical="center" wrapText="1"/>
    </xf>
    <xf numFmtId="0" fontId="21" fillId="2" borderId="34" xfId="1" applyFont="1" applyFill="1" applyBorder="1" applyAlignment="1" applyProtection="1">
      <alignment horizontal="center" vertical="center" wrapText="1"/>
    </xf>
    <xf numFmtId="0" fontId="49" fillId="0" borderId="0" xfId="12" applyFill="1" applyAlignment="1">
      <alignment vertical="center"/>
    </xf>
    <xf numFmtId="0" fontId="56" fillId="20" borderId="0" xfId="12" applyFont="1" applyFill="1" applyAlignment="1">
      <alignment horizontal="left" vertical="center"/>
    </xf>
  </cellXfs>
  <cellStyles count="13">
    <cellStyle name="Hyperlink" xfId="12" builtinId="8"/>
    <cellStyle name="Normal" xfId="0" builtinId="0"/>
    <cellStyle name="Normal 2" xfId="5"/>
    <cellStyle name="Normal 2 2" xfId="7"/>
    <cellStyle name="Normal 2 2 2" xfId="8"/>
    <cellStyle name="Normal 2 2 3" xfId="10"/>
    <cellStyle name="Normal 3" xfId="11"/>
    <cellStyle name="Normal_OPŠTI PODACI" xfId="1"/>
    <cellStyle name="Normal_OSTALI PODACI" xfId="2"/>
    <cellStyle name="Normal_Sheet1" xfId="3"/>
    <cellStyle name="Normal_Sheet1 2" xfId="9"/>
    <cellStyle name="Normal_Sheet2" xfId="4"/>
    <cellStyle name="Percent 2" xfId="6"/>
  </cellStyles>
  <dxfs count="60">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0639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vstv.pravosudje.ba/vstvfo/B/141/article/106391"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1:M83"/>
  <sheetViews>
    <sheetView tabSelected="1" view="pageBreakPreview" zoomScaleNormal="100" workbookViewId="0">
      <selection activeCell="B2" sqref="B2"/>
    </sheetView>
  </sheetViews>
  <sheetFormatPr defaultRowHeight="15.75" x14ac:dyDescent="0.25"/>
  <cols>
    <col min="1" max="1" width="4" style="284" customWidth="1"/>
    <col min="2" max="11" width="9.140625" style="284"/>
    <col min="12" max="12" width="8.140625" style="284" customWidth="1"/>
    <col min="13" max="13" width="7" style="284" customWidth="1"/>
    <col min="14" max="14" width="4" style="284" customWidth="1"/>
    <col min="15" max="16384" width="9.140625" style="284"/>
  </cols>
  <sheetData>
    <row r="1" spans="2:13" ht="21" customHeight="1" x14ac:dyDescent="0.25"/>
    <row r="2" spans="2:13" ht="38.25" customHeight="1" x14ac:dyDescent="0.25">
      <c r="B2" s="306" t="s">
        <v>177</v>
      </c>
      <c r="C2" s="285"/>
      <c r="D2" s="285"/>
      <c r="E2" s="285"/>
      <c r="F2" s="285"/>
      <c r="G2" s="285"/>
      <c r="H2" s="285"/>
      <c r="I2" s="285"/>
      <c r="J2" s="285"/>
      <c r="K2" s="285"/>
      <c r="L2" s="285"/>
      <c r="M2" s="285"/>
    </row>
    <row r="3" spans="2:13" ht="8.25" customHeight="1" x14ac:dyDescent="0.25">
      <c r="B3" s="285"/>
      <c r="C3" s="285"/>
      <c r="D3" s="285"/>
      <c r="E3" s="285"/>
      <c r="F3" s="285"/>
      <c r="G3" s="285"/>
      <c r="H3" s="285"/>
      <c r="I3" s="285"/>
      <c r="J3" s="285"/>
      <c r="K3" s="285"/>
      <c r="L3" s="285"/>
      <c r="M3" s="285"/>
    </row>
    <row r="4" spans="2:13" s="305" customFormat="1" ht="30" customHeight="1" x14ac:dyDescent="0.25">
      <c r="B4" s="388" t="s">
        <v>206</v>
      </c>
      <c r="C4" s="388"/>
      <c r="D4" s="388"/>
      <c r="E4" s="388"/>
      <c r="F4" s="388"/>
      <c r="G4" s="388"/>
      <c r="H4" s="388"/>
      <c r="I4" s="388"/>
      <c r="J4" s="388"/>
      <c r="K4" s="388"/>
      <c r="L4" s="388"/>
      <c r="M4" s="388"/>
    </row>
    <row r="5" spans="2:13" s="305" customFormat="1" ht="30" customHeight="1" x14ac:dyDescent="0.25">
      <c r="B5" s="450" t="s">
        <v>199</v>
      </c>
      <c r="C5" s="450"/>
      <c r="D5" s="450"/>
      <c r="E5" s="450"/>
      <c r="F5" s="450"/>
      <c r="G5" s="450"/>
      <c r="H5" s="450"/>
      <c r="I5" s="450"/>
      <c r="J5" s="450"/>
      <c r="K5" s="450"/>
      <c r="L5" s="450"/>
      <c r="M5" s="450"/>
    </row>
    <row r="6" spans="2:13" s="286" customFormat="1" ht="24.75" customHeight="1" x14ac:dyDescent="0.25">
      <c r="B6" s="391" t="s">
        <v>26</v>
      </c>
      <c r="C6" s="391"/>
      <c r="D6" s="391"/>
      <c r="E6" s="391"/>
      <c r="F6" s="391"/>
      <c r="G6" s="391"/>
      <c r="H6" s="391"/>
      <c r="I6" s="391"/>
      <c r="J6" s="391"/>
      <c r="K6" s="391"/>
      <c r="L6" s="391"/>
      <c r="M6" s="391"/>
    </row>
    <row r="7" spans="2:13" s="286" customFormat="1" ht="16.5" customHeight="1" x14ac:dyDescent="0.25">
      <c r="B7" s="391" t="s">
        <v>171</v>
      </c>
      <c r="C7" s="391"/>
      <c r="D7" s="391"/>
      <c r="E7" s="391"/>
      <c r="F7" s="391"/>
      <c r="G7" s="391"/>
      <c r="H7" s="391"/>
      <c r="I7" s="391"/>
      <c r="J7" s="391"/>
      <c r="K7" s="391"/>
      <c r="L7" s="391"/>
      <c r="M7" s="391"/>
    </row>
    <row r="8" spans="2:13" s="286" customFormat="1" ht="8.25" customHeight="1" x14ac:dyDescent="0.25">
      <c r="B8" s="391"/>
      <c r="C8" s="391"/>
      <c r="D8" s="391"/>
      <c r="E8" s="391"/>
      <c r="F8" s="391"/>
      <c r="G8" s="391"/>
      <c r="H8" s="391"/>
      <c r="I8" s="391"/>
      <c r="J8" s="391"/>
      <c r="K8" s="391"/>
      <c r="L8" s="391"/>
      <c r="M8" s="391"/>
    </row>
    <row r="9" spans="2:13" s="286" customFormat="1" ht="16.5" customHeight="1" x14ac:dyDescent="0.25">
      <c r="B9" s="287"/>
      <c r="C9" s="287"/>
      <c r="D9" s="287"/>
      <c r="E9" s="287"/>
      <c r="F9" s="287"/>
      <c r="G9" s="287"/>
      <c r="H9" s="287"/>
      <c r="I9" s="287"/>
      <c r="J9" s="287"/>
      <c r="K9" s="287"/>
      <c r="L9" s="287"/>
      <c r="M9" s="287"/>
    </row>
    <row r="10" spans="2:13" s="286" customFormat="1" ht="14.25" customHeight="1" x14ac:dyDescent="0.25">
      <c r="B10" s="288" t="s">
        <v>172</v>
      </c>
      <c r="C10" s="288"/>
      <c r="D10" s="288"/>
      <c r="E10" s="288"/>
      <c r="F10" s="288"/>
      <c r="G10" s="288"/>
      <c r="H10" s="288"/>
      <c r="I10" s="288"/>
      <c r="J10" s="288"/>
      <c r="K10" s="288"/>
      <c r="L10" s="288"/>
      <c r="M10" s="288"/>
    </row>
    <row r="11" spans="2:13" s="286" customFormat="1" ht="30" customHeight="1" x14ac:dyDescent="0.25">
      <c r="B11" s="288" t="s">
        <v>173</v>
      </c>
      <c r="C11" s="288"/>
      <c r="D11" s="288"/>
      <c r="E11" s="288"/>
      <c r="F11" s="288"/>
      <c r="G11" s="288"/>
      <c r="H11" s="288"/>
      <c r="I11" s="288"/>
      <c r="J11" s="288"/>
      <c r="K11" s="288"/>
      <c r="L11" s="288"/>
      <c r="M11" s="288"/>
    </row>
    <row r="12" spans="2:13" s="286" customFormat="1" ht="27.75" customHeight="1" x14ac:dyDescent="0.25">
      <c r="B12" s="288" t="s">
        <v>207</v>
      </c>
      <c r="C12" s="288"/>
      <c r="D12" s="288"/>
      <c r="E12" s="288"/>
      <c r="F12" s="288"/>
      <c r="G12" s="288"/>
      <c r="H12" s="288"/>
      <c r="I12" s="288"/>
      <c r="J12" s="288"/>
      <c r="K12" s="288"/>
      <c r="L12" s="288"/>
      <c r="M12" s="288"/>
    </row>
    <row r="13" spans="2:13" s="286" customFormat="1" x14ac:dyDescent="0.25">
      <c r="B13" s="288"/>
      <c r="C13" s="288"/>
      <c r="D13" s="288"/>
      <c r="E13" s="288"/>
      <c r="F13" s="288"/>
      <c r="G13" s="288"/>
      <c r="H13" s="288"/>
      <c r="I13" s="288"/>
      <c r="J13" s="288"/>
      <c r="K13" s="288"/>
      <c r="L13" s="288"/>
      <c r="M13" s="288"/>
    </row>
    <row r="14" spans="2:13" s="286" customFormat="1" x14ac:dyDescent="0.25">
      <c r="B14" s="288" t="s">
        <v>44</v>
      </c>
      <c r="C14" s="288"/>
      <c r="D14" s="288"/>
      <c r="E14" s="288"/>
      <c r="F14" s="288"/>
      <c r="G14" s="288"/>
      <c r="H14" s="288"/>
      <c r="I14" s="288"/>
      <c r="J14" s="288"/>
      <c r="K14" s="288"/>
      <c r="L14" s="288"/>
      <c r="M14" s="288"/>
    </row>
    <row r="15" spans="2:13" s="286" customFormat="1" x14ac:dyDescent="0.25">
      <c r="B15" s="288" t="s">
        <v>197</v>
      </c>
      <c r="C15" s="288"/>
      <c r="D15" s="288"/>
      <c r="E15" s="288"/>
      <c r="F15" s="288"/>
      <c r="G15" s="288"/>
      <c r="H15" s="288"/>
      <c r="I15" s="288"/>
      <c r="J15" s="288"/>
      <c r="K15" s="288"/>
      <c r="L15" s="288"/>
      <c r="M15" s="288"/>
    </row>
    <row r="16" spans="2:13" s="286" customFormat="1" ht="9" customHeight="1" x14ac:dyDescent="0.25">
      <c r="B16" s="288"/>
      <c r="C16" s="288"/>
      <c r="D16" s="288"/>
      <c r="E16" s="288"/>
      <c r="F16" s="288"/>
      <c r="G16" s="288"/>
      <c r="H16" s="288"/>
      <c r="I16" s="288"/>
      <c r="J16" s="288"/>
      <c r="K16" s="288"/>
      <c r="L16" s="288"/>
      <c r="M16" s="288"/>
    </row>
    <row r="17" spans="2:13" s="286" customFormat="1" ht="29.25" customHeight="1" x14ac:dyDescent="0.25">
      <c r="B17" s="391" t="s">
        <v>194</v>
      </c>
      <c r="C17" s="391"/>
      <c r="D17" s="391"/>
      <c r="E17" s="391"/>
      <c r="F17" s="391"/>
      <c r="G17" s="391"/>
      <c r="H17" s="391"/>
      <c r="I17" s="391"/>
      <c r="J17" s="391"/>
      <c r="K17" s="391"/>
      <c r="L17" s="391"/>
      <c r="M17" s="391"/>
    </row>
    <row r="18" spans="2:13" s="286" customFormat="1" hidden="1" x14ac:dyDescent="0.25">
      <c r="B18" s="391"/>
      <c r="C18" s="391"/>
      <c r="D18" s="391"/>
      <c r="E18" s="391"/>
      <c r="F18" s="391"/>
      <c r="G18" s="391"/>
      <c r="H18" s="391"/>
      <c r="I18" s="391"/>
      <c r="J18" s="391"/>
      <c r="K18" s="391"/>
      <c r="L18" s="391"/>
      <c r="M18" s="391"/>
    </row>
    <row r="19" spans="2:13" s="286" customFormat="1" hidden="1" x14ac:dyDescent="0.25">
      <c r="B19" s="391"/>
      <c r="C19" s="391"/>
      <c r="D19" s="391"/>
      <c r="E19" s="391"/>
      <c r="F19" s="391"/>
      <c r="G19" s="391"/>
      <c r="H19" s="391"/>
      <c r="I19" s="391"/>
      <c r="J19" s="391"/>
      <c r="K19" s="391"/>
      <c r="L19" s="391"/>
      <c r="M19" s="391"/>
    </row>
    <row r="20" spans="2:13" s="286" customFormat="1" x14ac:dyDescent="0.25">
      <c r="B20" s="288"/>
      <c r="C20" s="288"/>
      <c r="D20" s="288"/>
      <c r="E20" s="288"/>
      <c r="F20" s="288"/>
      <c r="G20" s="288"/>
      <c r="H20" s="288"/>
      <c r="I20" s="288"/>
      <c r="J20" s="288"/>
      <c r="K20" s="288"/>
      <c r="L20" s="288"/>
      <c r="M20" s="288"/>
    </row>
    <row r="21" spans="2:13" s="286" customFormat="1" ht="19.5" x14ac:dyDescent="0.35">
      <c r="B21" s="289" t="s">
        <v>174</v>
      </c>
      <c r="C21" s="290"/>
      <c r="D21" s="290"/>
      <c r="E21" s="290"/>
      <c r="F21" s="290"/>
      <c r="G21" s="290"/>
      <c r="H21" s="290"/>
      <c r="I21" s="290"/>
      <c r="J21" s="288"/>
      <c r="K21" s="288"/>
      <c r="L21" s="288"/>
      <c r="M21" s="288"/>
    </row>
    <row r="22" spans="2:13" s="301" customFormat="1" x14ac:dyDescent="0.25">
      <c r="B22" s="361" t="s">
        <v>195</v>
      </c>
      <c r="C22" s="361"/>
      <c r="D22" s="361"/>
      <c r="E22" s="361"/>
      <c r="F22" s="361"/>
      <c r="G22" s="361"/>
      <c r="H22" s="361"/>
      <c r="I22" s="361"/>
      <c r="J22" s="361"/>
      <c r="K22" s="361"/>
      <c r="L22" s="361"/>
      <c r="M22" s="361"/>
    </row>
    <row r="23" spans="2:13" s="301" customFormat="1" x14ac:dyDescent="0.25">
      <c r="B23" s="362" t="s">
        <v>196</v>
      </c>
      <c r="C23" s="361"/>
      <c r="D23" s="361"/>
      <c r="E23" s="361"/>
      <c r="F23" s="361"/>
      <c r="G23" s="361"/>
      <c r="H23" s="361"/>
      <c r="I23" s="361"/>
      <c r="J23" s="361"/>
      <c r="K23" s="361"/>
      <c r="L23" s="361"/>
      <c r="M23" s="361"/>
    </row>
    <row r="24" spans="2:13" x14ac:dyDescent="0.25">
      <c r="B24" s="291" t="s">
        <v>41</v>
      </c>
      <c r="C24" s="285"/>
      <c r="D24" s="285"/>
      <c r="E24" s="285"/>
      <c r="F24" s="285"/>
      <c r="G24" s="285"/>
      <c r="H24" s="285"/>
      <c r="I24" s="285"/>
      <c r="J24" s="285"/>
      <c r="K24" s="285"/>
      <c r="L24" s="285"/>
      <c r="M24" s="285"/>
    </row>
    <row r="25" spans="2:13" x14ac:dyDescent="0.25">
      <c r="B25" s="285" t="s">
        <v>42</v>
      </c>
      <c r="C25" s="285"/>
      <c r="D25" s="285"/>
      <c r="E25" s="285"/>
      <c r="F25" s="285"/>
      <c r="G25" s="285"/>
      <c r="H25" s="285"/>
      <c r="I25" s="285"/>
      <c r="J25" s="285"/>
      <c r="K25" s="285"/>
      <c r="L25" s="285"/>
      <c r="M25" s="285"/>
    </row>
    <row r="26" spans="2:13" x14ac:dyDescent="0.25">
      <c r="B26" s="285" t="s">
        <v>43</v>
      </c>
      <c r="C26" s="285"/>
      <c r="D26" s="285"/>
      <c r="E26" s="285"/>
      <c r="F26" s="285"/>
      <c r="G26" s="285"/>
      <c r="H26" s="285"/>
      <c r="I26" s="285"/>
      <c r="J26" s="285"/>
      <c r="K26" s="285"/>
      <c r="L26" s="285"/>
      <c r="M26" s="285"/>
    </row>
    <row r="27" spans="2:13" x14ac:dyDescent="0.25">
      <c r="B27" s="285" t="s">
        <v>123</v>
      </c>
      <c r="C27" s="285"/>
      <c r="D27" s="285"/>
      <c r="E27" s="285"/>
      <c r="F27" s="285"/>
      <c r="G27" s="285"/>
      <c r="H27" s="285"/>
      <c r="I27" s="285"/>
      <c r="J27" s="285"/>
      <c r="K27" s="285"/>
      <c r="L27" s="285"/>
      <c r="M27" s="285"/>
    </row>
    <row r="28" spans="2:13" x14ac:dyDescent="0.25">
      <c r="B28" s="285" t="s">
        <v>124</v>
      </c>
      <c r="C28" s="285"/>
      <c r="D28" s="285"/>
      <c r="E28" s="285"/>
      <c r="F28" s="285"/>
      <c r="G28" s="285"/>
      <c r="H28" s="285"/>
      <c r="I28" s="285"/>
      <c r="J28" s="285"/>
      <c r="K28" s="285"/>
      <c r="L28" s="285"/>
      <c r="M28" s="285"/>
    </row>
    <row r="29" spans="2:13" x14ac:dyDescent="0.25">
      <c r="B29" s="285"/>
      <c r="C29" s="285"/>
      <c r="D29" s="285"/>
      <c r="E29" s="285"/>
      <c r="F29" s="285"/>
      <c r="G29" s="285"/>
      <c r="H29" s="285"/>
      <c r="I29" s="285"/>
      <c r="J29" s="285"/>
      <c r="K29" s="285"/>
      <c r="L29" s="285"/>
      <c r="M29" s="285"/>
    </row>
    <row r="30" spans="2:13" s="301" customFormat="1" ht="61.5" customHeight="1" x14ac:dyDescent="0.25">
      <c r="B30" s="392" t="s">
        <v>181</v>
      </c>
      <c r="C30" s="392"/>
      <c r="D30" s="392"/>
      <c r="E30" s="392"/>
      <c r="F30" s="392"/>
      <c r="G30" s="392"/>
      <c r="H30" s="392"/>
      <c r="I30" s="392"/>
      <c r="J30" s="392"/>
      <c r="K30" s="392"/>
      <c r="L30" s="392"/>
      <c r="M30" s="392"/>
    </row>
    <row r="31" spans="2:13" x14ac:dyDescent="0.25">
      <c r="B31" s="389" t="s">
        <v>125</v>
      </c>
      <c r="C31" s="389"/>
      <c r="D31" s="389"/>
      <c r="E31" s="389"/>
      <c r="F31" s="389"/>
      <c r="G31" s="389"/>
      <c r="H31" s="389"/>
      <c r="I31" s="389"/>
      <c r="J31" s="389"/>
      <c r="K31" s="389"/>
      <c r="L31" s="389"/>
      <c r="M31" s="389"/>
    </row>
    <row r="32" spans="2:13" x14ac:dyDescent="0.25">
      <c r="B32" s="389"/>
      <c r="C32" s="389"/>
      <c r="D32" s="389"/>
      <c r="E32" s="389"/>
      <c r="F32" s="389"/>
      <c r="G32" s="389"/>
      <c r="H32" s="389"/>
      <c r="I32" s="389"/>
      <c r="J32" s="389"/>
      <c r="K32" s="389"/>
      <c r="L32" s="389"/>
      <c r="M32" s="389"/>
    </row>
    <row r="33" spans="2:13" ht="18" customHeight="1" x14ac:dyDescent="0.25">
      <c r="B33" s="285"/>
      <c r="C33" s="285"/>
      <c r="D33" s="285"/>
      <c r="E33" s="285"/>
      <c r="F33" s="285"/>
      <c r="G33" s="285"/>
      <c r="H33" s="285"/>
      <c r="I33" s="285"/>
      <c r="J33" s="285"/>
      <c r="K33" s="285"/>
      <c r="L33" s="285"/>
      <c r="M33" s="285"/>
    </row>
    <row r="34" spans="2:13" ht="18" hidden="1" customHeight="1" x14ac:dyDescent="0.25">
      <c r="B34" s="390" t="s">
        <v>182</v>
      </c>
      <c r="C34" s="390"/>
      <c r="D34" s="390"/>
      <c r="E34" s="390"/>
      <c r="F34" s="390"/>
      <c r="G34" s="390"/>
      <c r="H34" s="390"/>
      <c r="I34" s="390"/>
      <c r="J34" s="390"/>
      <c r="K34" s="390"/>
      <c r="L34" s="390"/>
      <c r="M34" s="390"/>
    </row>
    <row r="35" spans="2:13" hidden="1" x14ac:dyDescent="0.25">
      <c r="B35" s="390"/>
      <c r="C35" s="390"/>
      <c r="D35" s="390"/>
      <c r="E35" s="390"/>
      <c r="F35" s="390"/>
      <c r="G35" s="390"/>
      <c r="H35" s="390"/>
      <c r="I35" s="390"/>
      <c r="J35" s="390"/>
      <c r="K35" s="390"/>
      <c r="L35" s="390"/>
      <c r="M35" s="390"/>
    </row>
    <row r="36" spans="2:13" hidden="1" x14ac:dyDescent="0.25">
      <c r="B36" s="390"/>
      <c r="C36" s="390"/>
      <c r="D36" s="390"/>
      <c r="E36" s="390"/>
      <c r="F36" s="390"/>
      <c r="G36" s="390"/>
      <c r="H36" s="390"/>
      <c r="I36" s="390"/>
      <c r="J36" s="390"/>
      <c r="K36" s="390"/>
      <c r="L36" s="390"/>
      <c r="M36" s="390"/>
    </row>
    <row r="37" spans="2:13" hidden="1" x14ac:dyDescent="0.25">
      <c r="B37" s="390"/>
      <c r="C37" s="390"/>
      <c r="D37" s="390"/>
      <c r="E37" s="390"/>
      <c r="F37" s="390"/>
      <c r="G37" s="390"/>
      <c r="H37" s="390"/>
      <c r="I37" s="390"/>
      <c r="J37" s="390"/>
      <c r="K37" s="390"/>
      <c r="L37" s="390"/>
      <c r="M37" s="390"/>
    </row>
    <row r="38" spans="2:13" hidden="1" x14ac:dyDescent="0.25">
      <c r="B38" s="390"/>
      <c r="C38" s="390"/>
      <c r="D38" s="390"/>
      <c r="E38" s="390"/>
      <c r="F38" s="390"/>
      <c r="G38" s="390"/>
      <c r="H38" s="390"/>
      <c r="I38" s="390"/>
      <c r="J38" s="390"/>
      <c r="K38" s="390"/>
      <c r="L38" s="390"/>
      <c r="M38" s="390"/>
    </row>
    <row r="39" spans="2:13" hidden="1" x14ac:dyDescent="0.25">
      <c r="B39" s="390"/>
      <c r="C39" s="390"/>
      <c r="D39" s="390"/>
      <c r="E39" s="390"/>
      <c r="F39" s="390"/>
      <c r="G39" s="390"/>
      <c r="H39" s="390"/>
      <c r="I39" s="390"/>
      <c r="J39" s="390"/>
      <c r="K39" s="390"/>
      <c r="L39" s="390"/>
      <c r="M39" s="390"/>
    </row>
    <row r="40" spans="2:13" hidden="1" x14ac:dyDescent="0.25">
      <c r="B40" s="390"/>
      <c r="C40" s="390"/>
      <c r="D40" s="390"/>
      <c r="E40" s="390"/>
      <c r="F40" s="390"/>
      <c r="G40" s="390"/>
      <c r="H40" s="390"/>
      <c r="I40" s="390"/>
      <c r="J40" s="390"/>
      <c r="K40" s="390"/>
      <c r="L40" s="390"/>
      <c r="M40" s="390"/>
    </row>
    <row r="41" spans="2:13" hidden="1" x14ac:dyDescent="0.25">
      <c r="B41" s="390"/>
      <c r="C41" s="390"/>
      <c r="D41" s="390"/>
      <c r="E41" s="390"/>
      <c r="F41" s="390"/>
      <c r="G41" s="390"/>
      <c r="H41" s="390"/>
      <c r="I41" s="390"/>
      <c r="J41" s="390"/>
      <c r="K41" s="390"/>
      <c r="L41" s="390"/>
      <c r="M41" s="390"/>
    </row>
    <row r="42" spans="2:13" hidden="1" x14ac:dyDescent="0.25">
      <c r="B42" s="390"/>
      <c r="C42" s="390"/>
      <c r="D42" s="390"/>
      <c r="E42" s="390"/>
      <c r="F42" s="390"/>
      <c r="G42" s="390"/>
      <c r="H42" s="390"/>
      <c r="I42" s="390"/>
      <c r="J42" s="390"/>
      <c r="K42" s="390"/>
      <c r="L42" s="390"/>
      <c r="M42" s="390"/>
    </row>
    <row r="43" spans="2:13" hidden="1" x14ac:dyDescent="0.25">
      <c r="B43" s="390"/>
      <c r="C43" s="390"/>
      <c r="D43" s="390"/>
      <c r="E43" s="390"/>
      <c r="F43" s="390"/>
      <c r="G43" s="390"/>
      <c r="H43" s="390"/>
      <c r="I43" s="390"/>
      <c r="J43" s="390"/>
      <c r="K43" s="390"/>
      <c r="L43" s="390"/>
      <c r="M43" s="390"/>
    </row>
    <row r="44" spans="2:13" hidden="1" x14ac:dyDescent="0.25">
      <c r="B44" s="390"/>
      <c r="C44" s="390"/>
      <c r="D44" s="390"/>
      <c r="E44" s="390"/>
      <c r="F44" s="390"/>
      <c r="G44" s="390"/>
      <c r="H44" s="390"/>
      <c r="I44" s="390"/>
      <c r="J44" s="390"/>
      <c r="K44" s="390"/>
      <c r="L44" s="390"/>
      <c r="M44" s="390"/>
    </row>
    <row r="45" spans="2:13" hidden="1" x14ac:dyDescent="0.25">
      <c r="B45" s="390"/>
      <c r="C45" s="390"/>
      <c r="D45" s="390"/>
      <c r="E45" s="390"/>
      <c r="F45" s="390"/>
      <c r="G45" s="390"/>
      <c r="H45" s="390"/>
      <c r="I45" s="390"/>
      <c r="J45" s="390"/>
      <c r="K45" s="390"/>
      <c r="L45" s="390"/>
      <c r="M45" s="390"/>
    </row>
    <row r="46" spans="2:13" hidden="1" x14ac:dyDescent="0.25">
      <c r="B46" s="390"/>
      <c r="C46" s="390"/>
      <c r="D46" s="390"/>
      <c r="E46" s="390"/>
      <c r="F46" s="390"/>
      <c r="G46" s="390"/>
      <c r="H46" s="390"/>
      <c r="I46" s="390"/>
      <c r="J46" s="390"/>
      <c r="K46" s="390"/>
      <c r="L46" s="390"/>
      <c r="M46" s="390"/>
    </row>
    <row r="47" spans="2:13" hidden="1" x14ac:dyDescent="0.25">
      <c r="B47" s="390"/>
      <c r="C47" s="390"/>
      <c r="D47" s="390"/>
      <c r="E47" s="390"/>
      <c r="F47" s="390"/>
      <c r="G47" s="390"/>
      <c r="H47" s="390"/>
      <c r="I47" s="390"/>
      <c r="J47" s="390"/>
      <c r="K47" s="390"/>
      <c r="L47" s="390"/>
      <c r="M47" s="390"/>
    </row>
    <row r="48" spans="2:13" hidden="1" x14ac:dyDescent="0.25">
      <c r="B48" s="390"/>
      <c r="C48" s="390"/>
      <c r="D48" s="390"/>
      <c r="E48" s="390"/>
      <c r="F48" s="390"/>
      <c r="G48" s="390"/>
      <c r="H48" s="390"/>
      <c r="I48" s="390"/>
      <c r="J48" s="390"/>
      <c r="K48" s="390"/>
      <c r="L48" s="390"/>
      <c r="M48" s="390"/>
    </row>
    <row r="49" spans="2:13" hidden="1" x14ac:dyDescent="0.25">
      <c r="B49" s="390"/>
      <c r="C49" s="390"/>
      <c r="D49" s="390"/>
      <c r="E49" s="390"/>
      <c r="F49" s="390"/>
      <c r="G49" s="390"/>
      <c r="H49" s="390"/>
      <c r="I49" s="390"/>
      <c r="J49" s="390"/>
      <c r="K49" s="390"/>
      <c r="L49" s="390"/>
      <c r="M49" s="390"/>
    </row>
    <row r="50" spans="2:13" hidden="1" x14ac:dyDescent="0.25">
      <c r="B50" s="390"/>
      <c r="C50" s="390"/>
      <c r="D50" s="390"/>
      <c r="E50" s="390"/>
      <c r="F50" s="390"/>
      <c r="G50" s="390"/>
      <c r="H50" s="390"/>
      <c r="I50" s="390"/>
      <c r="J50" s="390"/>
      <c r="K50" s="390"/>
      <c r="L50" s="390"/>
      <c r="M50" s="390"/>
    </row>
    <row r="51" spans="2:13" hidden="1" x14ac:dyDescent="0.25">
      <c r="B51" s="390"/>
      <c r="C51" s="390"/>
      <c r="D51" s="390"/>
      <c r="E51" s="390"/>
      <c r="F51" s="390"/>
      <c r="G51" s="390"/>
      <c r="H51" s="390"/>
      <c r="I51" s="390"/>
      <c r="J51" s="390"/>
      <c r="K51" s="390"/>
      <c r="L51" s="390"/>
      <c r="M51" s="390"/>
    </row>
    <row r="52" spans="2:13" hidden="1" x14ac:dyDescent="0.25">
      <c r="B52" s="390"/>
      <c r="C52" s="390"/>
      <c r="D52" s="390"/>
      <c r="E52" s="390"/>
      <c r="F52" s="390"/>
      <c r="G52" s="390"/>
      <c r="H52" s="390"/>
      <c r="I52" s="390"/>
      <c r="J52" s="390"/>
      <c r="K52" s="390"/>
      <c r="L52" s="390"/>
      <c r="M52" s="390"/>
    </row>
    <row r="53" spans="2:13" hidden="1" x14ac:dyDescent="0.25">
      <c r="B53" s="390"/>
      <c r="C53" s="390"/>
      <c r="D53" s="390"/>
      <c r="E53" s="390"/>
      <c r="F53" s="390"/>
      <c r="G53" s="390"/>
      <c r="H53" s="390"/>
      <c r="I53" s="390"/>
      <c r="J53" s="390"/>
      <c r="K53" s="390"/>
      <c r="L53" s="390"/>
      <c r="M53" s="390"/>
    </row>
    <row r="54" spans="2:13" hidden="1" x14ac:dyDescent="0.25">
      <c r="B54" s="390"/>
      <c r="C54" s="390"/>
      <c r="D54" s="390"/>
      <c r="E54" s="390"/>
      <c r="F54" s="390"/>
      <c r="G54" s="390"/>
      <c r="H54" s="390"/>
      <c r="I54" s="390"/>
      <c r="J54" s="390"/>
      <c r="K54" s="390"/>
      <c r="L54" s="390"/>
      <c r="M54" s="390"/>
    </row>
    <row r="55" spans="2:13" hidden="1" x14ac:dyDescent="0.25">
      <c r="B55" s="390"/>
      <c r="C55" s="390"/>
      <c r="D55" s="390"/>
      <c r="E55" s="390"/>
      <c r="F55" s="390"/>
      <c r="G55" s="390"/>
      <c r="H55" s="390"/>
      <c r="I55" s="390"/>
      <c r="J55" s="390"/>
      <c r="K55" s="390"/>
      <c r="L55" s="390"/>
      <c r="M55" s="390"/>
    </row>
    <row r="56" spans="2:13" hidden="1" x14ac:dyDescent="0.25">
      <c r="B56" s="390"/>
      <c r="C56" s="390"/>
      <c r="D56" s="390"/>
      <c r="E56" s="390"/>
      <c r="F56" s="390"/>
      <c r="G56" s="390"/>
      <c r="H56" s="390"/>
      <c r="I56" s="390"/>
      <c r="J56" s="390"/>
      <c r="K56" s="390"/>
      <c r="L56" s="390"/>
      <c r="M56" s="390"/>
    </row>
    <row r="57" spans="2:13" hidden="1" x14ac:dyDescent="0.25">
      <c r="B57" s="390"/>
      <c r="C57" s="390"/>
      <c r="D57" s="390"/>
      <c r="E57" s="390"/>
      <c r="F57" s="390"/>
      <c r="G57" s="390"/>
      <c r="H57" s="390"/>
      <c r="I57" s="390"/>
      <c r="J57" s="390"/>
      <c r="K57" s="390"/>
      <c r="L57" s="390"/>
      <c r="M57" s="390"/>
    </row>
    <row r="58" spans="2:13" hidden="1" x14ac:dyDescent="0.25">
      <c r="B58" s="390"/>
      <c r="C58" s="390"/>
      <c r="D58" s="390"/>
      <c r="E58" s="390"/>
      <c r="F58" s="390"/>
      <c r="G58" s="390"/>
      <c r="H58" s="390"/>
      <c r="I58" s="390"/>
      <c r="J58" s="390"/>
      <c r="K58" s="390"/>
      <c r="L58" s="390"/>
      <c r="M58" s="390"/>
    </row>
    <row r="59" spans="2:13" hidden="1" x14ac:dyDescent="0.25">
      <c r="B59" s="390"/>
      <c r="C59" s="390"/>
      <c r="D59" s="390"/>
      <c r="E59" s="390"/>
      <c r="F59" s="390"/>
      <c r="G59" s="390"/>
      <c r="H59" s="390"/>
      <c r="I59" s="390"/>
      <c r="J59" s="390"/>
      <c r="K59" s="390"/>
      <c r="L59" s="390"/>
      <c r="M59" s="390"/>
    </row>
    <row r="60" spans="2:13" hidden="1" x14ac:dyDescent="0.25">
      <c r="B60" s="390"/>
      <c r="C60" s="390"/>
      <c r="D60" s="390"/>
      <c r="E60" s="390"/>
      <c r="F60" s="390"/>
      <c r="G60" s="390"/>
      <c r="H60" s="390"/>
      <c r="I60" s="390"/>
      <c r="J60" s="390"/>
      <c r="K60" s="390"/>
      <c r="L60" s="390"/>
      <c r="M60" s="390"/>
    </row>
    <row r="61" spans="2:13" hidden="1" x14ac:dyDescent="0.25">
      <c r="B61" s="390"/>
      <c r="C61" s="390"/>
      <c r="D61" s="390"/>
      <c r="E61" s="390"/>
      <c r="F61" s="390"/>
      <c r="G61" s="390"/>
      <c r="H61" s="390"/>
      <c r="I61" s="390"/>
      <c r="J61" s="390"/>
      <c r="K61" s="390"/>
      <c r="L61" s="390"/>
      <c r="M61" s="390"/>
    </row>
    <row r="62" spans="2:13" hidden="1" x14ac:dyDescent="0.25">
      <c r="B62" s="390"/>
      <c r="C62" s="390"/>
      <c r="D62" s="390"/>
      <c r="E62" s="390"/>
      <c r="F62" s="390"/>
      <c r="G62" s="390"/>
      <c r="H62" s="390"/>
      <c r="I62" s="390"/>
      <c r="J62" s="390"/>
      <c r="K62" s="390"/>
      <c r="L62" s="390"/>
      <c r="M62" s="390"/>
    </row>
    <row r="63" spans="2:13" hidden="1" x14ac:dyDescent="0.25">
      <c r="B63" s="390"/>
      <c r="C63" s="390"/>
      <c r="D63" s="390"/>
      <c r="E63" s="390"/>
      <c r="F63" s="390"/>
      <c r="G63" s="390"/>
      <c r="H63" s="390"/>
      <c r="I63" s="390"/>
      <c r="J63" s="390"/>
      <c r="K63" s="390"/>
      <c r="L63" s="390"/>
      <c r="M63" s="390"/>
    </row>
    <row r="64" spans="2:13" hidden="1" x14ac:dyDescent="0.25">
      <c r="B64" s="390"/>
      <c r="C64" s="390"/>
      <c r="D64" s="390"/>
      <c r="E64" s="390"/>
      <c r="F64" s="390"/>
      <c r="G64" s="390"/>
      <c r="H64" s="390"/>
      <c r="I64" s="390"/>
      <c r="J64" s="390"/>
      <c r="K64" s="390"/>
      <c r="L64" s="390"/>
      <c r="M64" s="390"/>
    </row>
    <row r="65" spans="2:13" hidden="1" x14ac:dyDescent="0.25">
      <c r="B65" s="390"/>
      <c r="C65" s="390"/>
      <c r="D65" s="390"/>
      <c r="E65" s="390"/>
      <c r="F65" s="390"/>
      <c r="G65" s="390"/>
      <c r="H65" s="390"/>
      <c r="I65" s="390"/>
      <c r="J65" s="390"/>
      <c r="K65" s="390"/>
      <c r="L65" s="390"/>
      <c r="M65" s="390"/>
    </row>
    <row r="66" spans="2:13" hidden="1" x14ac:dyDescent="0.25">
      <c r="B66" s="390"/>
      <c r="C66" s="390"/>
      <c r="D66" s="390"/>
      <c r="E66" s="390"/>
      <c r="F66" s="390"/>
      <c r="G66" s="390"/>
      <c r="H66" s="390"/>
      <c r="I66" s="390"/>
      <c r="J66" s="390"/>
      <c r="K66" s="390"/>
      <c r="L66" s="390"/>
      <c r="M66" s="390"/>
    </row>
    <row r="67" spans="2:13" hidden="1" x14ac:dyDescent="0.25">
      <c r="B67" s="390"/>
      <c r="C67" s="390"/>
      <c r="D67" s="390"/>
      <c r="E67" s="390"/>
      <c r="F67" s="390"/>
      <c r="G67" s="390"/>
      <c r="H67" s="390"/>
      <c r="I67" s="390"/>
      <c r="J67" s="390"/>
      <c r="K67" s="390"/>
      <c r="L67" s="390"/>
      <c r="M67" s="390"/>
    </row>
    <row r="68" spans="2:13" hidden="1" x14ac:dyDescent="0.25">
      <c r="B68" s="390"/>
      <c r="C68" s="390"/>
      <c r="D68" s="390"/>
      <c r="E68" s="390"/>
      <c r="F68" s="390"/>
      <c r="G68" s="390"/>
      <c r="H68" s="390"/>
      <c r="I68" s="390"/>
      <c r="J68" s="390"/>
      <c r="K68" s="390"/>
      <c r="L68" s="390"/>
      <c r="M68" s="390"/>
    </row>
    <row r="69" spans="2:13" hidden="1" x14ac:dyDescent="0.25">
      <c r="B69" s="390"/>
      <c r="C69" s="390"/>
      <c r="D69" s="390"/>
      <c r="E69" s="390"/>
      <c r="F69" s="390"/>
      <c r="G69" s="390"/>
      <c r="H69" s="390"/>
      <c r="I69" s="390"/>
      <c r="J69" s="390"/>
      <c r="K69" s="390"/>
      <c r="L69" s="390"/>
      <c r="M69" s="390"/>
    </row>
    <row r="70" spans="2:13" hidden="1" x14ac:dyDescent="0.25">
      <c r="B70" s="390"/>
      <c r="C70" s="390"/>
      <c r="D70" s="390"/>
      <c r="E70" s="390"/>
      <c r="F70" s="390"/>
      <c r="G70" s="390"/>
      <c r="H70" s="390"/>
      <c r="I70" s="390"/>
      <c r="J70" s="390"/>
      <c r="K70" s="390"/>
      <c r="L70" s="390"/>
      <c r="M70" s="390"/>
    </row>
    <row r="71" spans="2:13" hidden="1" x14ac:dyDescent="0.25">
      <c r="B71" s="390"/>
      <c r="C71" s="390"/>
      <c r="D71" s="390"/>
      <c r="E71" s="390"/>
      <c r="F71" s="390"/>
      <c r="G71" s="390"/>
      <c r="H71" s="390"/>
      <c r="I71" s="390"/>
      <c r="J71" s="390"/>
      <c r="K71" s="390"/>
      <c r="L71" s="390"/>
      <c r="M71" s="390"/>
    </row>
    <row r="72" spans="2:13" hidden="1" x14ac:dyDescent="0.25">
      <c r="B72" s="390"/>
      <c r="C72" s="390"/>
      <c r="D72" s="390"/>
      <c r="E72" s="390"/>
      <c r="F72" s="390"/>
      <c r="G72" s="390"/>
      <c r="H72" s="390"/>
      <c r="I72" s="390"/>
      <c r="J72" s="390"/>
      <c r="K72" s="390"/>
      <c r="L72" s="390"/>
      <c r="M72" s="390"/>
    </row>
    <row r="73" spans="2:13" hidden="1" x14ac:dyDescent="0.25">
      <c r="B73" s="390"/>
      <c r="C73" s="390"/>
      <c r="D73" s="390"/>
      <c r="E73" s="390"/>
      <c r="F73" s="390"/>
      <c r="G73" s="390"/>
      <c r="H73" s="390"/>
      <c r="I73" s="390"/>
      <c r="J73" s="390"/>
      <c r="K73" s="390"/>
      <c r="L73" s="390"/>
      <c r="M73" s="390"/>
    </row>
    <row r="74" spans="2:13" hidden="1" x14ac:dyDescent="0.25">
      <c r="B74" s="390"/>
      <c r="C74" s="390"/>
      <c r="D74" s="390"/>
      <c r="E74" s="390"/>
      <c r="F74" s="390"/>
      <c r="G74" s="390"/>
      <c r="H74" s="390"/>
      <c r="I74" s="390"/>
      <c r="J74" s="390"/>
      <c r="K74" s="390"/>
      <c r="L74" s="390"/>
      <c r="M74" s="390"/>
    </row>
    <row r="75" spans="2:13" hidden="1" x14ac:dyDescent="0.25">
      <c r="B75" s="390"/>
      <c r="C75" s="390"/>
      <c r="D75" s="390"/>
      <c r="E75" s="390"/>
      <c r="F75" s="390"/>
      <c r="G75" s="390"/>
      <c r="H75" s="390"/>
      <c r="I75" s="390"/>
      <c r="J75" s="390"/>
      <c r="K75" s="390"/>
      <c r="L75" s="390"/>
      <c r="M75" s="390"/>
    </row>
    <row r="76" spans="2:13" hidden="1" x14ac:dyDescent="0.25">
      <c r="B76" s="390"/>
      <c r="C76" s="390"/>
      <c r="D76" s="390"/>
      <c r="E76" s="390"/>
      <c r="F76" s="390"/>
      <c r="G76" s="390"/>
      <c r="H76" s="390"/>
      <c r="I76" s="390"/>
      <c r="J76" s="390"/>
      <c r="K76" s="390"/>
      <c r="L76" s="390"/>
      <c r="M76" s="390"/>
    </row>
    <row r="77" spans="2:13" hidden="1" x14ac:dyDescent="0.25">
      <c r="B77" s="390"/>
      <c r="C77" s="390"/>
      <c r="D77" s="390"/>
      <c r="E77" s="390"/>
      <c r="F77" s="390"/>
      <c r="G77" s="390"/>
      <c r="H77" s="390"/>
      <c r="I77" s="390"/>
      <c r="J77" s="390"/>
      <c r="K77" s="390"/>
      <c r="L77" s="390"/>
      <c r="M77" s="390"/>
    </row>
    <row r="78" spans="2:13" hidden="1" x14ac:dyDescent="0.25">
      <c r="B78" s="390"/>
      <c r="C78" s="390"/>
      <c r="D78" s="390"/>
      <c r="E78" s="390"/>
      <c r="F78" s="390"/>
      <c r="G78" s="390"/>
      <c r="H78" s="390"/>
      <c r="I78" s="390"/>
      <c r="J78" s="390"/>
      <c r="K78" s="390"/>
      <c r="L78" s="390"/>
      <c r="M78" s="390"/>
    </row>
    <row r="79" spans="2:13" hidden="1" x14ac:dyDescent="0.25">
      <c r="B79" s="390"/>
      <c r="C79" s="390"/>
      <c r="D79" s="390"/>
      <c r="E79" s="390"/>
      <c r="F79" s="390"/>
      <c r="G79" s="390"/>
      <c r="H79" s="390"/>
      <c r="I79" s="390"/>
      <c r="J79" s="390"/>
      <c r="K79" s="390"/>
      <c r="L79" s="390"/>
      <c r="M79" s="390"/>
    </row>
    <row r="80" spans="2:13" hidden="1" x14ac:dyDescent="0.25">
      <c r="B80" s="390"/>
      <c r="C80" s="390"/>
      <c r="D80" s="390"/>
      <c r="E80" s="390"/>
      <c r="F80" s="390"/>
      <c r="G80" s="390"/>
      <c r="H80" s="390"/>
      <c r="I80" s="390"/>
      <c r="J80" s="390"/>
      <c r="K80" s="390"/>
      <c r="L80" s="390"/>
      <c r="M80" s="390"/>
    </row>
    <row r="81" spans="2:13" ht="18" customHeight="1" x14ac:dyDescent="0.25">
      <c r="B81" s="292"/>
      <c r="C81" s="292"/>
      <c r="D81" s="292"/>
      <c r="E81" s="292"/>
      <c r="F81" s="292"/>
      <c r="G81" s="292"/>
      <c r="H81" s="292"/>
      <c r="I81" s="292"/>
      <c r="J81" s="292"/>
      <c r="K81" s="292"/>
      <c r="L81" s="292"/>
      <c r="M81" s="292"/>
    </row>
    <row r="82" spans="2:13" x14ac:dyDescent="0.25">
      <c r="B82" s="292"/>
      <c r="C82" s="292"/>
      <c r="D82" s="292"/>
      <c r="E82" s="292"/>
      <c r="F82" s="292"/>
      <c r="G82" s="292"/>
      <c r="H82" s="292"/>
      <c r="I82" s="292"/>
      <c r="J82" s="292"/>
      <c r="K82" s="292"/>
      <c r="L82" s="292"/>
      <c r="M82" s="292"/>
    </row>
    <row r="83" spans="2:13" x14ac:dyDescent="0.25">
      <c r="B83" s="292"/>
      <c r="C83" s="292"/>
      <c r="D83" s="292"/>
      <c r="E83" s="292"/>
      <c r="F83" s="292"/>
      <c r="G83" s="292"/>
      <c r="H83" s="292"/>
      <c r="I83" s="292"/>
      <c r="J83" s="292"/>
      <c r="K83" s="292"/>
      <c r="L83" s="292"/>
      <c r="M83" s="292"/>
    </row>
  </sheetData>
  <sheetProtection password="CCF6" sheet="1" objects="1" scenarios="1"/>
  <mergeCells count="8">
    <mergeCell ref="B4:M4"/>
    <mergeCell ref="B31:M32"/>
    <mergeCell ref="B34:M80"/>
    <mergeCell ref="B6:M6"/>
    <mergeCell ref="B7:M8"/>
    <mergeCell ref="B17:M19"/>
    <mergeCell ref="B30:M30"/>
    <mergeCell ref="B5:M5"/>
  </mergeCells>
  <hyperlinks>
    <hyperlink ref="B5" r:id="rId1"/>
  </hyperlinks>
  <printOptions horizontalCentered="1"/>
  <pageMargins left="0.74803149606299213" right="0.74803149606299213" top="0.98425196850393704" bottom="0.98425196850393704" header="0.51181102362204722" footer="0.51181102362204722"/>
  <pageSetup scale="48"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showGridLines="0" view="pageBreakPreview" zoomScaleNormal="100" zoomScaleSheetLayoutView="100" workbookViewId="0">
      <selection activeCell="B9" sqref="B9"/>
    </sheetView>
  </sheetViews>
  <sheetFormatPr defaultRowHeight="12.75" x14ac:dyDescent="0.2"/>
  <cols>
    <col min="1" max="1" width="17.28515625" style="25" customWidth="1"/>
    <col min="2" max="6" width="16.5703125" style="25" customWidth="1"/>
    <col min="7" max="7" width="1.5703125" style="25" customWidth="1"/>
    <col min="8" max="8" width="15.140625" style="25" customWidth="1"/>
    <col min="9" max="9" width="3.85546875" style="25" customWidth="1"/>
    <col min="10" max="16384" width="9.140625" style="25"/>
  </cols>
  <sheetData>
    <row r="1" spans="1:8" s="10" customFormat="1" ht="21" customHeight="1" x14ac:dyDescent="0.25">
      <c r="A1" s="8" t="s">
        <v>178</v>
      </c>
      <c r="B1" s="4"/>
      <c r="C1" s="9"/>
      <c r="D1" s="363"/>
      <c r="E1" s="9"/>
      <c r="F1" s="9"/>
      <c r="H1" s="281">
        <v>2022</v>
      </c>
    </row>
    <row r="2" spans="1:8" s="10" customFormat="1" ht="18" customHeight="1" x14ac:dyDescent="0.25">
      <c r="A2" s="18" t="s">
        <v>40</v>
      </c>
      <c r="C2" s="19" t="s">
        <v>208</v>
      </c>
      <c r="D2" s="9"/>
      <c r="E2" s="9"/>
      <c r="F2" s="9"/>
      <c r="H2" s="283">
        <v>118</v>
      </c>
    </row>
    <row r="3" spans="1:8" s="43" customFormat="1" ht="18" customHeight="1" x14ac:dyDescent="0.25">
      <c r="A3" s="393" t="s">
        <v>209</v>
      </c>
      <c r="B3" s="393"/>
      <c r="C3" s="393"/>
      <c r="D3" s="393"/>
      <c r="E3" s="241" t="str">
        <f>+'Tabela III'!P79</f>
        <v/>
      </c>
      <c r="F3" s="123"/>
    </row>
    <row r="4" spans="1:8" ht="21" customHeight="1" thickBot="1" x14ac:dyDescent="0.3">
      <c r="A4" s="20" t="s">
        <v>97</v>
      </c>
      <c r="B4" s="21"/>
      <c r="C4" s="21"/>
      <c r="D4" s="22"/>
      <c r="E4" s="22"/>
      <c r="F4" s="22"/>
      <c r="G4" s="23"/>
      <c r="H4" s="24"/>
    </row>
    <row r="5" spans="1:8" ht="47.25" customHeight="1" x14ac:dyDescent="0.2">
      <c r="A5" s="394" t="s">
        <v>6</v>
      </c>
      <c r="B5" s="401" t="s">
        <v>21</v>
      </c>
      <c r="C5" s="401" t="s">
        <v>19</v>
      </c>
      <c r="D5" s="401" t="s">
        <v>18</v>
      </c>
      <c r="E5" s="401" t="s">
        <v>20</v>
      </c>
      <c r="F5" s="397" t="s">
        <v>46</v>
      </c>
      <c r="G5" s="26"/>
      <c r="H5" s="399" t="s">
        <v>16</v>
      </c>
    </row>
    <row r="6" spans="1:8" x14ac:dyDescent="0.2">
      <c r="A6" s="396"/>
      <c r="B6" s="402" t="s">
        <v>15</v>
      </c>
      <c r="C6" s="402" t="s">
        <v>15</v>
      </c>
      <c r="D6" s="402"/>
      <c r="E6" s="402"/>
      <c r="F6" s="398"/>
      <c r="G6" s="26"/>
      <c r="H6" s="400"/>
    </row>
    <row r="7" spans="1:8" ht="13.5" thickBot="1" x14ac:dyDescent="0.25">
      <c r="A7" s="395"/>
      <c r="B7" s="47" t="s">
        <v>0</v>
      </c>
      <c r="C7" s="48" t="s">
        <v>1</v>
      </c>
      <c r="D7" s="49" t="s">
        <v>2</v>
      </c>
      <c r="E7" s="50" t="s">
        <v>5</v>
      </c>
      <c r="F7" s="51" t="s">
        <v>14</v>
      </c>
      <c r="G7" s="27"/>
      <c r="H7" s="46" t="s">
        <v>23</v>
      </c>
    </row>
    <row r="8" spans="1:8" ht="15" customHeight="1" thickBot="1" x14ac:dyDescent="0.25">
      <c r="A8" s="28" t="s">
        <v>13</v>
      </c>
      <c r="B8" s="11"/>
      <c r="C8" s="11"/>
      <c r="D8" s="11"/>
      <c r="E8" s="11"/>
      <c r="F8" s="11"/>
      <c r="G8" s="23"/>
      <c r="H8" s="29"/>
    </row>
    <row r="9" spans="1:8" ht="15" customHeight="1" x14ac:dyDescent="0.2">
      <c r="A9" s="121" t="s">
        <v>4</v>
      </c>
      <c r="B9" s="366"/>
      <c r="C9" s="366"/>
      <c r="D9" s="366"/>
      <c r="E9" s="366"/>
      <c r="F9" s="367"/>
      <c r="G9" s="23"/>
      <c r="H9" s="378"/>
    </row>
    <row r="10" spans="1:8" ht="15" customHeight="1" x14ac:dyDescent="0.2">
      <c r="A10" s="122" t="s">
        <v>93</v>
      </c>
      <c r="B10" s="368"/>
      <c r="C10" s="368"/>
      <c r="D10" s="368"/>
      <c r="E10" s="368"/>
      <c r="F10" s="369"/>
      <c r="G10" s="23"/>
      <c r="H10" s="379"/>
    </row>
    <row r="11" spans="1:8" ht="15" customHeight="1" x14ac:dyDescent="0.2">
      <c r="A11" s="120" t="s">
        <v>94</v>
      </c>
      <c r="B11" s="370"/>
      <c r="C11" s="370"/>
      <c r="D11" s="370"/>
      <c r="E11" s="370"/>
      <c r="F11" s="371"/>
      <c r="G11" s="23"/>
      <c r="H11" s="380"/>
    </row>
    <row r="12" spans="1:8" ht="15" customHeight="1" x14ac:dyDescent="0.2">
      <c r="A12" s="132" t="s">
        <v>25</v>
      </c>
      <c r="B12" s="372"/>
      <c r="C12" s="373"/>
      <c r="D12" s="373"/>
      <c r="E12" s="373"/>
      <c r="F12" s="374"/>
      <c r="G12" s="23"/>
      <c r="H12" s="381"/>
    </row>
    <row r="13" spans="1:8" ht="15" customHeight="1" thickBot="1" x14ac:dyDescent="0.25">
      <c r="A13" s="30" t="s">
        <v>73</v>
      </c>
      <c r="B13" s="375"/>
      <c r="C13" s="376"/>
      <c r="D13" s="376"/>
      <c r="E13" s="376"/>
      <c r="F13" s="377"/>
      <c r="G13" s="23"/>
      <c r="H13" s="382"/>
    </row>
    <row r="14" spans="1:8" ht="15.75" customHeight="1" thickBot="1" x14ac:dyDescent="0.25">
      <c r="A14" s="28" t="s">
        <v>11</v>
      </c>
      <c r="B14" s="11"/>
      <c r="C14" s="11"/>
      <c r="D14" s="11"/>
      <c r="E14" s="11"/>
      <c r="F14" s="11"/>
      <c r="G14" s="23"/>
      <c r="H14" s="31"/>
    </row>
    <row r="15" spans="1:8" ht="16.5" customHeight="1" x14ac:dyDescent="0.2">
      <c r="A15" s="32" t="s">
        <v>45</v>
      </c>
      <c r="B15" s="366"/>
      <c r="C15" s="366"/>
      <c r="D15" s="366"/>
      <c r="E15" s="366"/>
      <c r="F15" s="367"/>
      <c r="G15" s="23"/>
      <c r="H15" s="378"/>
    </row>
    <row r="16" spans="1:8" ht="16.5" customHeight="1" x14ac:dyDescent="0.2">
      <c r="A16" s="131" t="s">
        <v>28</v>
      </c>
      <c r="B16" s="368"/>
      <c r="C16" s="368"/>
      <c r="D16" s="368"/>
      <c r="E16" s="368"/>
      <c r="F16" s="369"/>
      <c r="G16" s="23"/>
      <c r="H16" s="379"/>
    </row>
    <row r="17" spans="1:8" ht="15" customHeight="1" thickBot="1" x14ac:dyDescent="0.25">
      <c r="A17" s="30" t="s">
        <v>73</v>
      </c>
      <c r="B17" s="375"/>
      <c r="C17" s="376"/>
      <c r="D17" s="376"/>
      <c r="E17" s="376"/>
      <c r="F17" s="377"/>
      <c r="G17" s="23"/>
      <c r="H17" s="382"/>
    </row>
    <row r="18" spans="1:8" ht="15" customHeight="1" thickBot="1" x14ac:dyDescent="0.25">
      <c r="A18" s="28" t="s">
        <v>12</v>
      </c>
      <c r="B18" s="11"/>
      <c r="C18" s="11"/>
      <c r="D18" s="11"/>
      <c r="E18" s="11"/>
      <c r="F18" s="11"/>
      <c r="G18" s="23"/>
      <c r="H18" s="11"/>
    </row>
    <row r="19" spans="1:8" ht="18" customHeight="1" x14ac:dyDescent="0.2">
      <c r="A19" s="15" t="s">
        <v>3</v>
      </c>
      <c r="B19" s="366"/>
      <c r="C19" s="366"/>
      <c r="D19" s="366"/>
      <c r="E19" s="366"/>
      <c r="F19" s="367"/>
      <c r="G19" s="23"/>
      <c r="H19" s="378"/>
    </row>
    <row r="20" spans="1:8" ht="18" customHeight="1" x14ac:dyDescent="0.2">
      <c r="A20" s="16" t="s">
        <v>10</v>
      </c>
      <c r="B20" s="368"/>
      <c r="C20" s="368"/>
      <c r="D20" s="368"/>
      <c r="E20" s="368"/>
      <c r="F20" s="369"/>
      <c r="G20" s="23"/>
      <c r="H20" s="379"/>
    </row>
    <row r="21" spans="1:8" ht="18" customHeight="1" x14ac:dyDescent="0.2">
      <c r="A21" s="16" t="s">
        <v>8</v>
      </c>
      <c r="B21" s="368"/>
      <c r="C21" s="368"/>
      <c r="D21" s="368"/>
      <c r="E21" s="368"/>
      <c r="F21" s="369"/>
      <c r="G21" s="23"/>
      <c r="H21" s="379"/>
    </row>
    <row r="22" spans="1:8" ht="18" customHeight="1" x14ac:dyDescent="0.2">
      <c r="A22" s="14" t="s">
        <v>95</v>
      </c>
      <c r="B22" s="368"/>
      <c r="C22" s="368"/>
      <c r="D22" s="368"/>
      <c r="E22" s="368"/>
      <c r="F22" s="369"/>
      <c r="G22" s="23"/>
      <c r="H22" s="379"/>
    </row>
    <row r="23" spans="1:8" ht="18" customHeight="1" x14ac:dyDescent="0.2">
      <c r="A23" s="14" t="s">
        <v>24</v>
      </c>
      <c r="B23" s="373"/>
      <c r="C23" s="373"/>
      <c r="D23" s="373"/>
      <c r="E23" s="373"/>
      <c r="F23" s="374"/>
      <c r="G23" s="23"/>
      <c r="H23" s="381"/>
    </row>
    <row r="24" spans="1:8" ht="15" customHeight="1" thickBot="1" x14ac:dyDescent="0.25">
      <c r="A24" s="30" t="s">
        <v>73</v>
      </c>
      <c r="B24" s="375"/>
      <c r="C24" s="376"/>
      <c r="D24" s="376"/>
      <c r="E24" s="376"/>
      <c r="F24" s="377"/>
      <c r="G24" s="23"/>
      <c r="H24" s="382"/>
    </row>
    <row r="25" spans="1:8" ht="3" customHeight="1" thickBot="1" x14ac:dyDescent="0.25">
      <c r="A25" s="17"/>
      <c r="B25" s="9"/>
      <c r="C25" s="9"/>
      <c r="D25" s="9"/>
      <c r="E25" s="9"/>
      <c r="F25" s="9"/>
      <c r="G25" s="23"/>
      <c r="H25" s="9"/>
    </row>
    <row r="26" spans="1:8" ht="15.75" thickBot="1" x14ac:dyDescent="0.3">
      <c r="A26" s="33" t="s">
        <v>7</v>
      </c>
      <c r="B26" s="34">
        <f>SUM(B9:B13)+SUM(B15:B17)+SUM(B19:B24)</f>
        <v>0</v>
      </c>
      <c r="C26" s="34">
        <f t="shared" ref="C26:F26" si="0">SUM(C9:C13)+SUM(C15:C17)+SUM(C19:C24)</f>
        <v>0</v>
      </c>
      <c r="D26" s="34">
        <f t="shared" si="0"/>
        <v>0</v>
      </c>
      <c r="E26" s="34">
        <f t="shared" si="0"/>
        <v>0</v>
      </c>
      <c r="F26" s="34">
        <f t="shared" si="0"/>
        <v>0</v>
      </c>
      <c r="G26" s="35"/>
      <c r="H26" s="34">
        <f>SUM(H9:H13)+SUM(H15:H17)+SUM(H19:H24)</f>
        <v>0</v>
      </c>
    </row>
    <row r="27" spans="1:8" ht="27" customHeight="1" thickBot="1" x14ac:dyDescent="0.3">
      <c r="A27" s="36" t="s">
        <v>180</v>
      </c>
      <c r="B27" s="37"/>
      <c r="C27" s="37"/>
      <c r="D27" s="23"/>
      <c r="E27" s="23"/>
      <c r="F27" s="24"/>
      <c r="G27" s="23"/>
      <c r="H27" s="24"/>
    </row>
    <row r="28" spans="1:8" ht="46.5" customHeight="1" x14ac:dyDescent="0.2">
      <c r="A28" s="394" t="s">
        <v>6</v>
      </c>
      <c r="B28" s="52" t="s">
        <v>17</v>
      </c>
      <c r="C28" s="52" t="s">
        <v>19</v>
      </c>
      <c r="D28" s="52" t="s">
        <v>22</v>
      </c>
      <c r="E28" s="52" t="s">
        <v>20</v>
      </c>
      <c r="F28" s="53" t="s">
        <v>46</v>
      </c>
      <c r="G28" s="26"/>
      <c r="H28" s="38"/>
    </row>
    <row r="29" spans="1:8" ht="13.5" thickBot="1" x14ac:dyDescent="0.25">
      <c r="A29" s="395"/>
      <c r="B29" s="54" t="s">
        <v>0</v>
      </c>
      <c r="C29" s="54" t="s">
        <v>1</v>
      </c>
      <c r="D29" s="55" t="s">
        <v>2</v>
      </c>
      <c r="E29" s="55" t="s">
        <v>5</v>
      </c>
      <c r="F29" s="56" t="s">
        <v>14</v>
      </c>
      <c r="G29" s="27"/>
      <c r="H29" s="39"/>
    </row>
    <row r="30" spans="1:8" ht="15" customHeight="1" thickBot="1" x14ac:dyDescent="0.25">
      <c r="A30" s="40" t="s">
        <v>11</v>
      </c>
      <c r="B30" s="12"/>
      <c r="C30" s="12"/>
      <c r="D30" s="12"/>
      <c r="E30" s="13"/>
      <c r="F30" s="13"/>
      <c r="G30" s="27"/>
      <c r="H30" s="27"/>
    </row>
    <row r="31" spans="1:8" ht="18" customHeight="1" thickBot="1" x14ac:dyDescent="0.25">
      <c r="A31" s="41" t="s">
        <v>27</v>
      </c>
      <c r="B31" s="383"/>
      <c r="C31" s="383"/>
      <c r="D31" s="383"/>
      <c r="E31" s="383"/>
      <c r="F31" s="384"/>
      <c r="G31" s="23"/>
      <c r="H31" s="23"/>
    </row>
    <row r="32" spans="1:8" ht="27" customHeight="1" thickBot="1" x14ac:dyDescent="0.3">
      <c r="A32" s="36" t="s">
        <v>179</v>
      </c>
      <c r="B32" s="37"/>
      <c r="C32" s="37"/>
      <c r="D32" s="23"/>
      <c r="E32" s="23"/>
      <c r="F32" s="24"/>
      <c r="G32" s="23"/>
      <c r="H32" s="24"/>
    </row>
    <row r="33" spans="1:8" ht="46.5" customHeight="1" x14ac:dyDescent="0.2">
      <c r="A33" s="394" t="s">
        <v>6</v>
      </c>
      <c r="B33" s="52" t="s">
        <v>17</v>
      </c>
      <c r="C33" s="52" t="s">
        <v>19</v>
      </c>
      <c r="D33" s="52" t="s">
        <v>22</v>
      </c>
      <c r="E33" s="52" t="s">
        <v>20</v>
      </c>
      <c r="F33" s="53" t="s">
        <v>46</v>
      </c>
      <c r="G33" s="26"/>
      <c r="H33" s="38"/>
    </row>
    <row r="34" spans="1:8" ht="13.5" thickBot="1" x14ac:dyDescent="0.25">
      <c r="A34" s="395"/>
      <c r="B34" s="54" t="s">
        <v>0</v>
      </c>
      <c r="C34" s="54" t="s">
        <v>1</v>
      </c>
      <c r="D34" s="55" t="s">
        <v>2</v>
      </c>
      <c r="E34" s="55" t="s">
        <v>5</v>
      </c>
      <c r="F34" s="56" t="s">
        <v>14</v>
      </c>
      <c r="G34" s="27"/>
      <c r="H34" s="39"/>
    </row>
    <row r="35" spans="1:8" ht="15" customHeight="1" thickBot="1" x14ac:dyDescent="0.25">
      <c r="A35" s="40" t="s">
        <v>11</v>
      </c>
      <c r="B35" s="12"/>
      <c r="C35" s="12"/>
      <c r="D35" s="12"/>
      <c r="E35" s="13"/>
      <c r="F35" s="13"/>
      <c r="G35" s="27"/>
      <c r="H35" s="27"/>
    </row>
    <row r="36" spans="1:8" ht="18" customHeight="1" thickBot="1" x14ac:dyDescent="0.25">
      <c r="A36" s="41" t="s">
        <v>27</v>
      </c>
      <c r="B36" s="383"/>
      <c r="C36" s="383"/>
      <c r="D36" s="383"/>
      <c r="E36" s="383"/>
      <c r="F36" s="384"/>
      <c r="G36" s="23"/>
      <c r="H36" s="23"/>
    </row>
    <row r="37" spans="1:8" ht="27" customHeight="1" thickBot="1" x14ac:dyDescent="0.3">
      <c r="A37" s="36" t="s">
        <v>96</v>
      </c>
      <c r="B37" s="37"/>
      <c r="C37" s="37"/>
      <c r="D37" s="23"/>
      <c r="E37" s="23"/>
      <c r="F37" s="24"/>
      <c r="G37" s="23"/>
      <c r="H37" s="24"/>
    </row>
    <row r="38" spans="1:8" ht="46.5" customHeight="1" x14ac:dyDescent="0.2">
      <c r="A38" s="394" t="s">
        <v>6</v>
      </c>
      <c r="B38" s="52" t="s">
        <v>48</v>
      </c>
      <c r="C38" s="52" t="s">
        <v>49</v>
      </c>
      <c r="D38" s="52" t="s">
        <v>50</v>
      </c>
      <c r="E38" s="53" t="s">
        <v>46</v>
      </c>
      <c r="F38" s="26"/>
      <c r="G38" s="26"/>
      <c r="H38" s="38"/>
    </row>
    <row r="39" spans="1:8" ht="13.5" thickBot="1" x14ac:dyDescent="0.25">
      <c r="A39" s="395"/>
      <c r="B39" s="54" t="s">
        <v>0</v>
      </c>
      <c r="C39" s="54" t="s">
        <v>1</v>
      </c>
      <c r="D39" s="55" t="s">
        <v>2</v>
      </c>
      <c r="E39" s="57" t="s">
        <v>5</v>
      </c>
      <c r="F39" s="27"/>
      <c r="G39" s="27"/>
      <c r="H39" s="39"/>
    </row>
    <row r="40" spans="1:8" ht="15" customHeight="1" thickBot="1" x14ac:dyDescent="0.25">
      <c r="A40" s="40" t="s">
        <v>11</v>
      </c>
      <c r="B40" s="12"/>
      <c r="C40" s="12"/>
      <c r="D40" s="12"/>
      <c r="E40" s="13"/>
      <c r="F40" s="27"/>
      <c r="G40" s="27"/>
      <c r="H40" s="27"/>
    </row>
    <row r="41" spans="1:8" ht="18" customHeight="1" thickBot="1" x14ac:dyDescent="0.25">
      <c r="A41" s="58" t="s">
        <v>9</v>
      </c>
      <c r="B41" s="383"/>
      <c r="C41" s="383"/>
      <c r="D41" s="383"/>
      <c r="E41" s="384"/>
      <c r="F41" s="23"/>
      <c r="G41" s="23"/>
      <c r="H41" s="23"/>
    </row>
  </sheetData>
  <sheetProtection password="CCF6" sheet="1" objects="1" scenarios="1"/>
  <mergeCells count="11">
    <mergeCell ref="H5:H6"/>
    <mergeCell ref="B5:B6"/>
    <mergeCell ref="C5:C6"/>
    <mergeCell ref="D5:D6"/>
    <mergeCell ref="E5:E6"/>
    <mergeCell ref="A3:D3"/>
    <mergeCell ref="A38:A39"/>
    <mergeCell ref="A5:A7"/>
    <mergeCell ref="F5:F6"/>
    <mergeCell ref="A28:A29"/>
    <mergeCell ref="A33:A34"/>
  </mergeCells>
  <phoneticPr fontId="11" type="noConversion"/>
  <pageMargins left="0.74803149606299213" right="0.74803149606299213" top="0.98425196850393704" bottom="0.98425196850393704" header="0.51181102362204722" footer="0.51181102362204722"/>
  <pageSetup paperSize="9" scale="7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44"/>
  <sheetViews>
    <sheetView showGridLines="0" view="pageBreakPreview" zoomScale="70" zoomScaleNormal="100" zoomScaleSheetLayoutView="70" workbookViewId="0">
      <pane ySplit="7" topLeftCell="A8" activePane="bottomLeft" state="frozen"/>
      <selection activeCell="B7" sqref="B7:B8"/>
      <selection pane="bottomLeft" activeCell="B8" sqref="B8:B9"/>
    </sheetView>
  </sheetViews>
  <sheetFormatPr defaultRowHeight="15" x14ac:dyDescent="0.25"/>
  <cols>
    <col min="1" max="1" width="6.85546875" style="203" customWidth="1"/>
    <col min="2" max="2" width="18.42578125" style="206" customWidth="1"/>
    <col min="3" max="3" width="11" style="206" customWidth="1"/>
    <col min="4" max="4" width="20.42578125" style="206" customWidth="1"/>
    <col min="5" max="5" width="22" style="207" customWidth="1"/>
    <col min="6" max="6" width="7.140625" style="207" hidden="1" customWidth="1"/>
    <col min="7" max="7" width="21.7109375" style="203" customWidth="1"/>
    <col min="8" max="8" width="11.42578125" style="204" customWidth="1"/>
    <col min="9" max="9" width="11" style="204" customWidth="1"/>
    <col min="10" max="10" width="11" style="205" customWidth="1"/>
    <col min="11" max="11" width="13" style="203" customWidth="1"/>
    <col min="12" max="12" width="14.7109375" style="203" customWidth="1"/>
    <col min="13" max="13" width="13.5703125" style="203" customWidth="1"/>
    <col min="14" max="14" width="14.42578125" style="203" customWidth="1"/>
    <col min="15" max="15" width="14.7109375" style="203" customWidth="1"/>
    <col min="16" max="16" width="15.5703125" style="203" customWidth="1"/>
    <col min="17" max="17" width="10.42578125" style="203" customWidth="1"/>
    <col min="18" max="18" width="10.7109375" style="203" customWidth="1"/>
    <col min="19" max="20" width="15.5703125" style="203" customWidth="1"/>
    <col min="21" max="21" width="12.28515625" style="203" customWidth="1"/>
    <col min="22" max="22" width="12.85546875" style="203" customWidth="1"/>
    <col min="23" max="23" width="7.42578125" style="203" hidden="1" customWidth="1"/>
    <col min="24" max="24" width="6.85546875" style="203" hidden="1" customWidth="1"/>
    <col min="25" max="26" width="6.140625" style="203" hidden="1" customWidth="1"/>
    <col min="27" max="29" width="9.140625" style="203" hidden="1" customWidth="1"/>
    <col min="30" max="31" width="9.140625" style="203" customWidth="1"/>
    <col min="32" max="16384" width="9.140625" style="203"/>
  </cols>
  <sheetData>
    <row r="1" spans="1:31" s="134" customFormat="1" ht="21" customHeight="1" x14ac:dyDescent="0.25">
      <c r="A1" s="133" t="str">
        <f>'Tabela I, II'!A1</f>
        <v>Vrhovni sud Republike Srpske</v>
      </c>
      <c r="C1" s="242"/>
      <c r="D1" s="261"/>
      <c r="E1" s="135"/>
      <c r="F1" s="136"/>
      <c r="G1" s="137"/>
      <c r="H1" s="138"/>
      <c r="I1" s="139"/>
      <c r="V1" s="140"/>
    </row>
    <row r="2" spans="1:31" s="134" customFormat="1" ht="18" customHeight="1" x14ac:dyDescent="0.25">
      <c r="A2" s="141" t="s">
        <v>40</v>
      </c>
      <c r="C2" s="142" t="s">
        <v>210</v>
      </c>
      <c r="E2" s="135"/>
      <c r="F2" s="143"/>
      <c r="G2" s="137"/>
      <c r="H2" s="138"/>
      <c r="I2" s="139"/>
    </row>
    <row r="3" spans="1:31" s="134" customFormat="1" ht="25.5" customHeight="1" x14ac:dyDescent="0.2">
      <c r="A3" s="350" t="s">
        <v>198</v>
      </c>
      <c r="B3" s="137"/>
      <c r="C3" s="144"/>
      <c r="D3" s="144"/>
      <c r="E3" s="144"/>
      <c r="F3" s="137"/>
      <c r="G3" s="137"/>
      <c r="H3" s="138"/>
      <c r="I3" s="139"/>
    </row>
    <row r="4" spans="1:31" s="134" customFormat="1" ht="4.5" customHeight="1" thickBot="1" x14ac:dyDescent="0.25">
      <c r="A4" s="350"/>
      <c r="B4" s="137"/>
      <c r="C4" s="144"/>
      <c r="D4" s="144"/>
      <c r="E4" s="144"/>
      <c r="F4" s="137"/>
      <c r="G4" s="137"/>
      <c r="H4" s="138"/>
      <c r="I4" s="139"/>
    </row>
    <row r="5" spans="1:31" s="148" customFormat="1" ht="83.25" customHeight="1" x14ac:dyDescent="0.25">
      <c r="A5" s="415" t="s">
        <v>98</v>
      </c>
      <c r="B5" s="417" t="s">
        <v>99</v>
      </c>
      <c r="C5" s="413" t="s">
        <v>100</v>
      </c>
      <c r="D5" s="413" t="s">
        <v>101</v>
      </c>
      <c r="E5" s="413" t="s">
        <v>102</v>
      </c>
      <c r="F5" s="413"/>
      <c r="G5" s="413" t="s">
        <v>184</v>
      </c>
      <c r="H5" s="419" t="s">
        <v>175</v>
      </c>
      <c r="I5" s="419"/>
      <c r="J5" s="413" t="s">
        <v>185</v>
      </c>
      <c r="K5" s="413" t="s">
        <v>200</v>
      </c>
      <c r="L5" s="413" t="s">
        <v>103</v>
      </c>
      <c r="M5" s="413" t="s">
        <v>186</v>
      </c>
      <c r="N5" s="413" t="s">
        <v>187</v>
      </c>
      <c r="O5" s="413" t="s">
        <v>213</v>
      </c>
      <c r="P5" s="413" t="s">
        <v>214</v>
      </c>
      <c r="Q5" s="420" t="s">
        <v>188</v>
      </c>
      <c r="R5" s="420"/>
      <c r="S5" s="420"/>
      <c r="T5" s="420"/>
      <c r="U5" s="420"/>
      <c r="V5" s="403" t="s">
        <v>104</v>
      </c>
      <c r="W5" s="145" t="s">
        <v>105</v>
      </c>
      <c r="X5" s="145" t="s">
        <v>106</v>
      </c>
      <c r="Y5" s="145" t="s">
        <v>107</v>
      </c>
      <c r="Z5" s="146" t="s">
        <v>108</v>
      </c>
      <c r="AA5" s="147" t="s">
        <v>216</v>
      </c>
      <c r="AB5" s="147"/>
      <c r="AC5" s="147"/>
      <c r="AD5" s="147"/>
    </row>
    <row r="6" spans="1:31" s="148" customFormat="1" ht="84.75" customHeight="1" x14ac:dyDescent="0.25">
      <c r="A6" s="416"/>
      <c r="B6" s="418"/>
      <c r="C6" s="414"/>
      <c r="D6" s="414"/>
      <c r="E6" s="414"/>
      <c r="F6" s="414"/>
      <c r="G6" s="414"/>
      <c r="H6" s="149" t="s">
        <v>109</v>
      </c>
      <c r="I6" s="149" t="s">
        <v>110</v>
      </c>
      <c r="J6" s="414"/>
      <c r="K6" s="414"/>
      <c r="L6" s="414"/>
      <c r="M6" s="414"/>
      <c r="N6" s="414"/>
      <c r="O6" s="414"/>
      <c r="P6" s="414"/>
      <c r="Q6" s="304" t="s">
        <v>139</v>
      </c>
      <c r="R6" s="304" t="s">
        <v>140</v>
      </c>
      <c r="S6" s="304" t="s">
        <v>141</v>
      </c>
      <c r="T6" s="304" t="s">
        <v>142</v>
      </c>
      <c r="U6" s="304" t="s">
        <v>143</v>
      </c>
      <c r="V6" s="404"/>
      <c r="W6" s="145"/>
      <c r="X6" s="145"/>
      <c r="Y6" s="145"/>
      <c r="Z6" s="146"/>
      <c r="AA6" s="147"/>
      <c r="AB6" s="147"/>
      <c r="AC6" s="147"/>
      <c r="AD6" s="147"/>
    </row>
    <row r="7" spans="1:31" s="157" customFormat="1" ht="13.5" customHeight="1" x14ac:dyDescent="0.25">
      <c r="A7" s="307" t="s">
        <v>0</v>
      </c>
      <c r="B7" s="150" t="s">
        <v>1</v>
      </c>
      <c r="C7" s="150" t="s">
        <v>2</v>
      </c>
      <c r="D7" s="150" t="s">
        <v>5</v>
      </c>
      <c r="E7" s="150" t="s">
        <v>14</v>
      </c>
      <c r="F7" s="150"/>
      <c r="G7" s="150" t="s">
        <v>23</v>
      </c>
      <c r="H7" s="150" t="s">
        <v>135</v>
      </c>
      <c r="I7" s="150" t="s">
        <v>136</v>
      </c>
      <c r="J7" s="150" t="s">
        <v>111</v>
      </c>
      <c r="K7" s="150" t="s">
        <v>112</v>
      </c>
      <c r="L7" s="150" t="s">
        <v>113</v>
      </c>
      <c r="M7" s="150" t="s">
        <v>114</v>
      </c>
      <c r="N7" s="150" t="s">
        <v>115</v>
      </c>
      <c r="O7" s="150" t="s">
        <v>116</v>
      </c>
      <c r="P7" s="151" t="s">
        <v>117</v>
      </c>
      <c r="Q7" s="152" t="s">
        <v>137</v>
      </c>
      <c r="R7" s="153" t="s">
        <v>144</v>
      </c>
      <c r="S7" s="153" t="s">
        <v>145</v>
      </c>
      <c r="T7" s="153" t="s">
        <v>146</v>
      </c>
      <c r="U7" s="151" t="s">
        <v>147</v>
      </c>
      <c r="V7" s="154" t="s">
        <v>148</v>
      </c>
      <c r="W7" s="124">
        <v>1</v>
      </c>
      <c r="X7" s="124">
        <v>0.9</v>
      </c>
      <c r="Y7" s="124">
        <v>0.8</v>
      </c>
      <c r="Z7" s="124">
        <v>0.5</v>
      </c>
      <c r="AA7" s="124">
        <v>0.25</v>
      </c>
      <c r="AB7" s="155" t="s">
        <v>118</v>
      </c>
      <c r="AC7" s="156"/>
      <c r="AD7" s="156"/>
      <c r="AE7" s="156"/>
    </row>
    <row r="8" spans="1:31" s="167" customFormat="1" x14ac:dyDescent="0.25">
      <c r="A8" s="405">
        <v>1</v>
      </c>
      <c r="B8" s="407"/>
      <c r="C8" s="409"/>
      <c r="D8" s="411"/>
      <c r="E8" s="149" t="s">
        <v>119</v>
      </c>
      <c r="F8" s="158"/>
      <c r="G8" s="159"/>
      <c r="H8" s="211"/>
      <c r="I8" s="211"/>
      <c r="J8" s="161">
        <v>260</v>
      </c>
      <c r="K8" s="162"/>
      <c r="L8" s="163"/>
      <c r="M8" s="163"/>
      <c r="N8" s="163"/>
      <c r="O8" s="125" t="str">
        <f t="shared" ref="O8:O10" si="0">IF(G8="","",IF(G8="Ne treba raditi na predm.",1+SUM(L8:N8),(SUM(L8:N8)/G8)))</f>
        <v/>
      </c>
      <c r="P8" s="164" t="str">
        <f>IF(K8&gt;0,IF(G8="Ne treba raditi na predm.",O8,O8*(J8/(J8-K8))),O8)</f>
        <v/>
      </c>
      <c r="Q8" s="243"/>
      <c r="R8" s="244"/>
      <c r="S8" s="244"/>
      <c r="T8" s="244"/>
      <c r="U8" s="165" t="str">
        <f>IF(Q8="","",R8/(Q8-S8))</f>
        <v/>
      </c>
      <c r="V8" s="166" t="str">
        <f>IF(P8="","",IF(C8="Ne","",IF(G8="Ne treba raditi na predm.","",IF(P8&gt;1,20,IF(U8="",IF(P8&gt;0.95,18,IF(P8&gt;0.9,15,IF(P8&gt;0.85,13,IF(P8&gt;0.8,10,IF(P8&gt;0.75,8,IF(P8&gt;0.7,5,IF(P8&gt;0.5,3,0))))))),IF(U8=1,20,IF(U8&gt;0.95,18,IF(U8&gt;0.9,15,IF(U8&gt;0.85,13,IF(U8&gt;0.8,10,IF(U8&gt;0.75,8,IF(U8&gt;0.7,5,IF(U8&gt;0.5,3,0)))))))))))))</f>
        <v/>
      </c>
      <c r="W8" s="126">
        <v>0.7</v>
      </c>
      <c r="X8" s="126">
        <v>0.5</v>
      </c>
      <c r="Y8" s="126">
        <v>0.4</v>
      </c>
      <c r="Z8" s="126">
        <v>0.3</v>
      </c>
      <c r="AA8" s="155" t="s">
        <v>118</v>
      </c>
      <c r="AB8" s="145"/>
      <c r="AC8" s="147"/>
      <c r="AD8" s="147"/>
      <c r="AE8" s="147"/>
    </row>
    <row r="9" spans="1:31" s="167" customFormat="1" ht="15.75" thickBot="1" x14ac:dyDescent="0.3">
      <c r="A9" s="406"/>
      <c r="B9" s="408"/>
      <c r="C9" s="410"/>
      <c r="D9" s="412"/>
      <c r="E9" s="168" t="s">
        <v>119</v>
      </c>
      <c r="F9" s="169"/>
      <c r="G9" s="170"/>
      <c r="H9" s="212"/>
      <c r="I9" s="212"/>
      <c r="J9" s="171">
        <v>260</v>
      </c>
      <c r="K9" s="172"/>
      <c r="L9" s="173"/>
      <c r="M9" s="173"/>
      <c r="N9" s="174"/>
      <c r="O9" s="127" t="str">
        <f t="shared" si="0"/>
        <v/>
      </c>
      <c r="P9" s="175" t="str">
        <f t="shared" ref="P9:P72" si="1">IF(K9&gt;0,IF(G9="Ne treba raditi na predm.",O9,O9*(J9/(J9-K9))),O9)</f>
        <v/>
      </c>
      <c r="Q9" s="245"/>
      <c r="R9" s="246"/>
      <c r="S9" s="246"/>
      <c r="T9" s="246"/>
      <c r="U9" s="175" t="str">
        <f t="shared" ref="U9:U72" si="2">IF(Q9="","",R9/(Q9-S9))</f>
        <v/>
      </c>
      <c r="V9" s="364" t="str">
        <f>IF(P9="","",IF(C9="Ne","",IF(G9="Ne treba raditi na predm.","",IF(P9&gt;1,20,IF(U9="",IF(P9&gt;0.95,18,IF(P9&gt;0.9,15,IF(P9&gt;0.85,13,IF(P9&gt;0.8,10,IF(P9&gt;0.75,8,IF(P9&gt;0.7,5,IF(P9&gt;0.5,3,0))))))),IF(U9=1,20,IF(U9&gt;0.95,18,IF(U9&gt;0.9,15,IF(U9&gt;0.85,13,IF(U9&gt;0.8,10,IF(U9&gt;0.75,8,IF(U9&gt;0.7,5,IF(U9&gt;0.5,3,0)))))))))))))</f>
        <v/>
      </c>
      <c r="W9" s="126"/>
      <c r="X9" s="126"/>
      <c r="Y9" s="126"/>
      <c r="Z9" s="126"/>
      <c r="AA9" s="155"/>
      <c r="AB9" s="145"/>
      <c r="AC9" s="147"/>
      <c r="AD9" s="147"/>
      <c r="AE9" s="147"/>
    </row>
    <row r="10" spans="1:31" s="145" customFormat="1" ht="15.75" thickTop="1" x14ac:dyDescent="0.2">
      <c r="A10" s="308">
        <v>2</v>
      </c>
      <c r="B10" s="176"/>
      <c r="C10" s="213"/>
      <c r="D10" s="177"/>
      <c r="E10" s="178"/>
      <c r="F10" s="386" t="str">
        <f t="shared" ref="F10:F73" si="3">IF(E10="Sudija",1,IF(E10="Stručni saradnik",1,IF(E10="Član VSTV-a",2,"")))</f>
        <v/>
      </c>
      <c r="G10" s="179"/>
      <c r="H10" s="214"/>
      <c r="I10" s="214"/>
      <c r="J10" s="181">
        <v>260</v>
      </c>
      <c r="K10" s="182"/>
      <c r="L10" s="183"/>
      <c r="M10" s="183"/>
      <c r="N10" s="183"/>
      <c r="O10" s="128" t="str">
        <f t="shared" si="0"/>
        <v/>
      </c>
      <c r="P10" s="164" t="str">
        <f t="shared" si="1"/>
        <v/>
      </c>
      <c r="Q10" s="247"/>
      <c r="R10" s="248"/>
      <c r="S10" s="248"/>
      <c r="T10" s="248"/>
      <c r="U10" s="164" t="str">
        <f t="shared" si="2"/>
        <v/>
      </c>
      <c r="V10" s="184" t="str">
        <f>IF(P10="","",IF(C10="Ne","",IF(G10="Ne treba raditi na predm.","",IF(P10&gt;1,40,IF(U10="",IF(P10&gt;0.95,35,IF(P10&gt;0.9,30,IF(P10&gt;0.85,25,IF(P10&gt;0.8,20,IF(P10&gt;0.75,15,IF(P10&gt;0.7,10,IF(P10&gt;0.5,5,0))))))),IF(U10=1,40,IF(U10&gt;0.95,35,IF(U10&gt;0.9,30,IF(U10&gt;0.85,25,IF(U10&gt;0.8,20,IF(U10&gt;0.75,15,IF(U10&gt;0.7,10,IF(U10&gt;0.5,5,0)))))))))))))</f>
        <v/>
      </c>
      <c r="W10" s="145" t="s">
        <v>120</v>
      </c>
      <c r="X10" s="145" t="s">
        <v>121</v>
      </c>
    </row>
    <row r="11" spans="1:31" s="145" customFormat="1" x14ac:dyDescent="0.2">
      <c r="A11" s="309">
        <v>3</v>
      </c>
      <c r="B11" s="185"/>
      <c r="C11" s="213"/>
      <c r="D11" s="176"/>
      <c r="E11" s="178"/>
      <c r="F11" s="386" t="str">
        <f t="shared" si="3"/>
        <v/>
      </c>
      <c r="G11" s="179"/>
      <c r="H11" s="211"/>
      <c r="I11" s="211"/>
      <c r="J11" s="161">
        <v>260</v>
      </c>
      <c r="K11" s="182"/>
      <c r="L11" s="183"/>
      <c r="M11" s="183"/>
      <c r="N11" s="183"/>
      <c r="O11" s="125" t="str">
        <f>IF(G11="","",IF(G11="Ne treba raditi na predm.",1+SUM(L11:N11),(SUM(L11:N11)/G11)))</f>
        <v/>
      </c>
      <c r="P11" s="164" t="str">
        <f t="shared" si="1"/>
        <v/>
      </c>
      <c r="Q11" s="243"/>
      <c r="R11" s="244"/>
      <c r="S11" s="244"/>
      <c r="T11" s="244"/>
      <c r="U11" s="165" t="str">
        <f t="shared" si="2"/>
        <v/>
      </c>
      <c r="V11" s="184" t="str">
        <f t="shared" ref="V11:V74" si="4">IF(P11="","",IF(C11="Ne","",IF(G11="Ne treba raditi na predm.","",IF(P11&gt;1,40,IF(U11="",IF(P11&gt;0.95,35,IF(P11&gt;0.9,30,IF(P11&gt;0.85,25,IF(P11&gt;0.8,20,IF(P11&gt;0.75,15,IF(P11&gt;0.7,10,IF(P11&gt;0.5,5,0))))))),IF(U11=1,40,IF(U11&gt;0.95,35,IF(U11&gt;0.9,30,IF(U11&gt;0.85,25,IF(U11&gt;0.8,20,IF(U11&gt;0.75,15,IF(U11&gt;0.7,10,IF(U11&gt;0.5,5,0)))))))))))))</f>
        <v/>
      </c>
    </row>
    <row r="12" spans="1:31" s="145" customFormat="1" x14ac:dyDescent="0.2">
      <c r="A12" s="309">
        <v>4</v>
      </c>
      <c r="B12" s="185"/>
      <c r="C12" s="213"/>
      <c r="D12" s="176"/>
      <c r="E12" s="178"/>
      <c r="F12" s="386" t="str">
        <f t="shared" si="3"/>
        <v/>
      </c>
      <c r="G12" s="179"/>
      <c r="H12" s="211"/>
      <c r="I12" s="211"/>
      <c r="J12" s="161">
        <v>260</v>
      </c>
      <c r="K12" s="182"/>
      <c r="L12" s="183"/>
      <c r="M12" s="183"/>
      <c r="N12" s="183"/>
      <c r="O12" s="125" t="str">
        <f t="shared" ref="O12:O75" si="5">IF(G12="","",IF(G12="Ne treba raditi na predm.",1+SUM(L12:N12),(SUM(L12:N12)/G12)))</f>
        <v/>
      </c>
      <c r="P12" s="164" t="str">
        <f t="shared" si="1"/>
        <v/>
      </c>
      <c r="Q12" s="243"/>
      <c r="R12" s="244"/>
      <c r="S12" s="244"/>
      <c r="T12" s="244"/>
      <c r="U12" s="165" t="str">
        <f t="shared" si="2"/>
        <v/>
      </c>
      <c r="V12" s="184" t="str">
        <f t="shared" si="4"/>
        <v/>
      </c>
    </row>
    <row r="13" spans="1:31" s="145" customFormat="1" x14ac:dyDescent="0.2">
      <c r="A13" s="309">
        <v>5</v>
      </c>
      <c r="B13" s="185"/>
      <c r="C13" s="213"/>
      <c r="D13" s="176"/>
      <c r="E13" s="178"/>
      <c r="F13" s="386" t="str">
        <f t="shared" si="3"/>
        <v/>
      </c>
      <c r="G13" s="179"/>
      <c r="H13" s="211"/>
      <c r="I13" s="211"/>
      <c r="J13" s="161">
        <v>260</v>
      </c>
      <c r="K13" s="182"/>
      <c r="L13" s="183"/>
      <c r="M13" s="183"/>
      <c r="N13" s="183"/>
      <c r="O13" s="125" t="str">
        <f>IF(G13="","",IF(G13="Ne treba raditi na predm.",1+SUM(L13:N13),(SUM(L13:N13)/G13)))</f>
        <v/>
      </c>
      <c r="P13" s="164" t="str">
        <f t="shared" si="1"/>
        <v/>
      </c>
      <c r="Q13" s="243"/>
      <c r="R13" s="244"/>
      <c r="S13" s="244"/>
      <c r="T13" s="244"/>
      <c r="U13" s="165" t="str">
        <f t="shared" si="2"/>
        <v/>
      </c>
      <c r="V13" s="184" t="str">
        <f t="shared" si="4"/>
        <v/>
      </c>
    </row>
    <row r="14" spans="1:31" s="145" customFormat="1" x14ac:dyDescent="0.2">
      <c r="A14" s="309">
        <v>6</v>
      </c>
      <c r="B14" s="185"/>
      <c r="C14" s="186"/>
      <c r="D14" s="176"/>
      <c r="E14" s="178"/>
      <c r="F14" s="386" t="str">
        <f t="shared" si="3"/>
        <v/>
      </c>
      <c r="G14" s="179"/>
      <c r="H14" s="211"/>
      <c r="I14" s="211"/>
      <c r="J14" s="161">
        <v>260</v>
      </c>
      <c r="K14" s="182"/>
      <c r="L14" s="183"/>
      <c r="M14" s="183"/>
      <c r="N14" s="183"/>
      <c r="O14" s="125" t="str">
        <f t="shared" si="5"/>
        <v/>
      </c>
      <c r="P14" s="164" t="str">
        <f t="shared" si="1"/>
        <v/>
      </c>
      <c r="Q14" s="243"/>
      <c r="R14" s="244"/>
      <c r="S14" s="244"/>
      <c r="T14" s="244"/>
      <c r="U14" s="165" t="str">
        <f t="shared" si="2"/>
        <v/>
      </c>
      <c r="V14" s="184" t="str">
        <f t="shared" si="4"/>
        <v/>
      </c>
    </row>
    <row r="15" spans="1:31" s="145" customFormat="1" x14ac:dyDescent="0.2">
      <c r="A15" s="309">
        <v>7</v>
      </c>
      <c r="B15" s="185"/>
      <c r="C15" s="186"/>
      <c r="D15" s="176"/>
      <c r="E15" s="178"/>
      <c r="F15" s="386" t="str">
        <f t="shared" si="3"/>
        <v/>
      </c>
      <c r="G15" s="179"/>
      <c r="H15" s="211"/>
      <c r="I15" s="211"/>
      <c r="J15" s="161">
        <v>260</v>
      </c>
      <c r="K15" s="182"/>
      <c r="L15" s="183"/>
      <c r="M15" s="183"/>
      <c r="N15" s="183"/>
      <c r="O15" s="125" t="str">
        <f t="shared" si="5"/>
        <v/>
      </c>
      <c r="P15" s="164" t="str">
        <f t="shared" si="1"/>
        <v/>
      </c>
      <c r="Q15" s="243"/>
      <c r="R15" s="244"/>
      <c r="S15" s="244"/>
      <c r="T15" s="244"/>
      <c r="U15" s="165" t="str">
        <f t="shared" si="2"/>
        <v/>
      </c>
      <c r="V15" s="184" t="str">
        <f t="shared" si="4"/>
        <v/>
      </c>
    </row>
    <row r="16" spans="1:31" s="145" customFormat="1" x14ac:dyDescent="0.2">
      <c r="A16" s="309">
        <v>8</v>
      </c>
      <c r="B16" s="185"/>
      <c r="C16" s="186"/>
      <c r="D16" s="176"/>
      <c r="E16" s="178"/>
      <c r="F16" s="386" t="str">
        <f t="shared" si="3"/>
        <v/>
      </c>
      <c r="G16" s="179"/>
      <c r="H16" s="211"/>
      <c r="I16" s="211"/>
      <c r="J16" s="161">
        <v>260</v>
      </c>
      <c r="K16" s="182"/>
      <c r="L16" s="183"/>
      <c r="M16" s="183"/>
      <c r="N16" s="183"/>
      <c r="O16" s="125" t="str">
        <f t="shared" si="5"/>
        <v/>
      </c>
      <c r="P16" s="164" t="str">
        <f t="shared" si="1"/>
        <v/>
      </c>
      <c r="Q16" s="243"/>
      <c r="R16" s="244"/>
      <c r="S16" s="244"/>
      <c r="T16" s="244"/>
      <c r="U16" s="165" t="str">
        <f t="shared" si="2"/>
        <v/>
      </c>
      <c r="V16" s="184" t="str">
        <f t="shared" si="4"/>
        <v/>
      </c>
    </row>
    <row r="17" spans="1:22" s="145" customFormat="1" x14ac:dyDescent="0.2">
      <c r="A17" s="309">
        <v>9</v>
      </c>
      <c r="B17" s="185"/>
      <c r="C17" s="186"/>
      <c r="D17" s="176"/>
      <c r="E17" s="178"/>
      <c r="F17" s="386" t="str">
        <f t="shared" si="3"/>
        <v/>
      </c>
      <c r="G17" s="179"/>
      <c r="H17" s="211"/>
      <c r="I17" s="211"/>
      <c r="J17" s="161">
        <v>260</v>
      </c>
      <c r="K17" s="182"/>
      <c r="L17" s="183"/>
      <c r="M17" s="183"/>
      <c r="N17" s="183"/>
      <c r="O17" s="125" t="str">
        <f t="shared" si="5"/>
        <v/>
      </c>
      <c r="P17" s="164" t="str">
        <f t="shared" si="1"/>
        <v/>
      </c>
      <c r="Q17" s="243"/>
      <c r="R17" s="244"/>
      <c r="S17" s="244"/>
      <c r="T17" s="244"/>
      <c r="U17" s="165" t="str">
        <f t="shared" si="2"/>
        <v/>
      </c>
      <c r="V17" s="184" t="str">
        <f t="shared" si="4"/>
        <v/>
      </c>
    </row>
    <row r="18" spans="1:22" s="145" customFormat="1" x14ac:dyDescent="0.2">
      <c r="A18" s="309">
        <v>10</v>
      </c>
      <c r="B18" s="185"/>
      <c r="C18" s="186"/>
      <c r="D18" s="176"/>
      <c r="E18" s="178"/>
      <c r="F18" s="386" t="str">
        <f t="shared" si="3"/>
        <v/>
      </c>
      <c r="G18" s="179"/>
      <c r="H18" s="211"/>
      <c r="I18" s="211"/>
      <c r="J18" s="161">
        <v>260</v>
      </c>
      <c r="K18" s="182"/>
      <c r="L18" s="183"/>
      <c r="M18" s="183"/>
      <c r="N18" s="183"/>
      <c r="O18" s="125" t="str">
        <f t="shared" si="5"/>
        <v/>
      </c>
      <c r="P18" s="164" t="str">
        <f t="shared" si="1"/>
        <v/>
      </c>
      <c r="Q18" s="243"/>
      <c r="R18" s="244"/>
      <c r="S18" s="244"/>
      <c r="T18" s="244"/>
      <c r="U18" s="165" t="str">
        <f t="shared" si="2"/>
        <v/>
      </c>
      <c r="V18" s="184" t="str">
        <f t="shared" si="4"/>
        <v/>
      </c>
    </row>
    <row r="19" spans="1:22" s="145" customFormat="1" x14ac:dyDescent="0.2">
      <c r="A19" s="309">
        <v>11</v>
      </c>
      <c r="B19" s="185"/>
      <c r="C19" s="186"/>
      <c r="D19" s="176"/>
      <c r="E19" s="178"/>
      <c r="F19" s="386" t="str">
        <f t="shared" si="3"/>
        <v/>
      </c>
      <c r="G19" s="179"/>
      <c r="H19" s="211"/>
      <c r="I19" s="211"/>
      <c r="J19" s="161">
        <v>260</v>
      </c>
      <c r="K19" s="182"/>
      <c r="L19" s="183"/>
      <c r="M19" s="183"/>
      <c r="N19" s="183"/>
      <c r="O19" s="125" t="str">
        <f t="shared" si="5"/>
        <v/>
      </c>
      <c r="P19" s="164" t="str">
        <f t="shared" si="1"/>
        <v/>
      </c>
      <c r="Q19" s="243"/>
      <c r="R19" s="244"/>
      <c r="S19" s="244"/>
      <c r="T19" s="244"/>
      <c r="U19" s="165" t="str">
        <f t="shared" si="2"/>
        <v/>
      </c>
      <c r="V19" s="184" t="str">
        <f t="shared" si="4"/>
        <v/>
      </c>
    </row>
    <row r="20" spans="1:22" s="145" customFormat="1" x14ac:dyDescent="0.2">
      <c r="A20" s="309">
        <v>12</v>
      </c>
      <c r="B20" s="185"/>
      <c r="C20" s="186"/>
      <c r="D20" s="176"/>
      <c r="E20" s="178"/>
      <c r="F20" s="386" t="str">
        <f t="shared" si="3"/>
        <v/>
      </c>
      <c r="G20" s="179"/>
      <c r="H20" s="211"/>
      <c r="I20" s="211"/>
      <c r="J20" s="161">
        <v>260</v>
      </c>
      <c r="K20" s="182"/>
      <c r="L20" s="183"/>
      <c r="M20" s="183"/>
      <c r="N20" s="183"/>
      <c r="O20" s="125" t="str">
        <f t="shared" si="5"/>
        <v/>
      </c>
      <c r="P20" s="164" t="str">
        <f t="shared" si="1"/>
        <v/>
      </c>
      <c r="Q20" s="243"/>
      <c r="R20" s="244"/>
      <c r="S20" s="244"/>
      <c r="T20" s="244"/>
      <c r="U20" s="165" t="str">
        <f t="shared" si="2"/>
        <v/>
      </c>
      <c r="V20" s="184" t="str">
        <f t="shared" si="4"/>
        <v/>
      </c>
    </row>
    <row r="21" spans="1:22" s="145" customFormat="1" x14ac:dyDescent="0.2">
      <c r="A21" s="309">
        <v>13</v>
      </c>
      <c r="B21" s="185"/>
      <c r="C21" s="186"/>
      <c r="D21" s="176"/>
      <c r="E21" s="178"/>
      <c r="F21" s="386" t="str">
        <f t="shared" si="3"/>
        <v/>
      </c>
      <c r="G21" s="179"/>
      <c r="H21" s="211"/>
      <c r="I21" s="211"/>
      <c r="J21" s="161">
        <v>260</v>
      </c>
      <c r="K21" s="182"/>
      <c r="L21" s="183"/>
      <c r="M21" s="183"/>
      <c r="N21" s="183"/>
      <c r="O21" s="125" t="str">
        <f t="shared" si="5"/>
        <v/>
      </c>
      <c r="P21" s="164" t="str">
        <f t="shared" si="1"/>
        <v/>
      </c>
      <c r="Q21" s="243"/>
      <c r="R21" s="244"/>
      <c r="S21" s="244"/>
      <c r="T21" s="244"/>
      <c r="U21" s="165" t="str">
        <f t="shared" si="2"/>
        <v/>
      </c>
      <c r="V21" s="184" t="str">
        <f t="shared" si="4"/>
        <v/>
      </c>
    </row>
    <row r="22" spans="1:22" s="145" customFormat="1" x14ac:dyDescent="0.2">
      <c r="A22" s="309">
        <v>14</v>
      </c>
      <c r="B22" s="185"/>
      <c r="C22" s="186"/>
      <c r="D22" s="176"/>
      <c r="E22" s="178"/>
      <c r="F22" s="386" t="str">
        <f t="shared" si="3"/>
        <v/>
      </c>
      <c r="G22" s="179"/>
      <c r="H22" s="211"/>
      <c r="I22" s="211"/>
      <c r="J22" s="161">
        <v>260</v>
      </c>
      <c r="K22" s="182"/>
      <c r="L22" s="183"/>
      <c r="M22" s="183"/>
      <c r="N22" s="183"/>
      <c r="O22" s="125" t="str">
        <f t="shared" si="5"/>
        <v/>
      </c>
      <c r="P22" s="164" t="str">
        <f t="shared" si="1"/>
        <v/>
      </c>
      <c r="Q22" s="243"/>
      <c r="R22" s="244"/>
      <c r="S22" s="244"/>
      <c r="T22" s="244"/>
      <c r="U22" s="165" t="str">
        <f t="shared" si="2"/>
        <v/>
      </c>
      <c r="V22" s="184" t="str">
        <f t="shared" si="4"/>
        <v/>
      </c>
    </row>
    <row r="23" spans="1:22" s="145" customFormat="1" x14ac:dyDescent="0.2">
      <c r="A23" s="309">
        <v>15</v>
      </c>
      <c r="B23" s="185"/>
      <c r="C23" s="186"/>
      <c r="D23" s="176"/>
      <c r="E23" s="178"/>
      <c r="F23" s="386" t="str">
        <f t="shared" si="3"/>
        <v/>
      </c>
      <c r="G23" s="179"/>
      <c r="H23" s="211"/>
      <c r="I23" s="211"/>
      <c r="J23" s="161">
        <v>260</v>
      </c>
      <c r="K23" s="182"/>
      <c r="L23" s="183"/>
      <c r="M23" s="183"/>
      <c r="N23" s="183"/>
      <c r="O23" s="125" t="str">
        <f t="shared" si="5"/>
        <v/>
      </c>
      <c r="P23" s="164" t="str">
        <f t="shared" si="1"/>
        <v/>
      </c>
      <c r="Q23" s="243"/>
      <c r="R23" s="244"/>
      <c r="S23" s="244"/>
      <c r="T23" s="244"/>
      <c r="U23" s="165" t="str">
        <f t="shared" si="2"/>
        <v/>
      </c>
      <c r="V23" s="184" t="str">
        <f t="shared" si="4"/>
        <v/>
      </c>
    </row>
    <row r="24" spans="1:22" s="145" customFormat="1" x14ac:dyDescent="0.2">
      <c r="A24" s="309">
        <v>16</v>
      </c>
      <c r="B24" s="185"/>
      <c r="C24" s="186"/>
      <c r="D24" s="176"/>
      <c r="E24" s="178"/>
      <c r="F24" s="386" t="str">
        <f t="shared" si="3"/>
        <v/>
      </c>
      <c r="G24" s="179"/>
      <c r="H24" s="211"/>
      <c r="I24" s="211"/>
      <c r="J24" s="161">
        <v>260</v>
      </c>
      <c r="K24" s="182"/>
      <c r="L24" s="183"/>
      <c r="M24" s="183"/>
      <c r="N24" s="183"/>
      <c r="O24" s="125" t="str">
        <f t="shared" si="5"/>
        <v/>
      </c>
      <c r="P24" s="164" t="str">
        <f t="shared" si="1"/>
        <v/>
      </c>
      <c r="Q24" s="243"/>
      <c r="R24" s="244"/>
      <c r="S24" s="244"/>
      <c r="T24" s="244"/>
      <c r="U24" s="165" t="str">
        <f t="shared" si="2"/>
        <v/>
      </c>
      <c r="V24" s="184" t="str">
        <f t="shared" si="4"/>
        <v/>
      </c>
    </row>
    <row r="25" spans="1:22" s="145" customFormat="1" x14ac:dyDescent="0.2">
      <c r="A25" s="309">
        <v>17</v>
      </c>
      <c r="B25" s="185"/>
      <c r="C25" s="186"/>
      <c r="D25" s="176"/>
      <c r="E25" s="178"/>
      <c r="F25" s="386" t="str">
        <f t="shared" si="3"/>
        <v/>
      </c>
      <c r="G25" s="179"/>
      <c r="H25" s="211"/>
      <c r="I25" s="211"/>
      <c r="J25" s="161">
        <v>260</v>
      </c>
      <c r="K25" s="182"/>
      <c r="L25" s="183"/>
      <c r="M25" s="183"/>
      <c r="N25" s="183"/>
      <c r="O25" s="125" t="str">
        <f t="shared" si="5"/>
        <v/>
      </c>
      <c r="P25" s="164" t="str">
        <f t="shared" si="1"/>
        <v/>
      </c>
      <c r="Q25" s="243"/>
      <c r="R25" s="244"/>
      <c r="S25" s="244"/>
      <c r="T25" s="244"/>
      <c r="U25" s="165" t="str">
        <f t="shared" si="2"/>
        <v/>
      </c>
      <c r="V25" s="184" t="str">
        <f t="shared" si="4"/>
        <v/>
      </c>
    </row>
    <row r="26" spans="1:22" s="145" customFormat="1" x14ac:dyDescent="0.2">
      <c r="A26" s="309">
        <v>18</v>
      </c>
      <c r="B26" s="185"/>
      <c r="C26" s="186"/>
      <c r="D26" s="176"/>
      <c r="E26" s="178"/>
      <c r="F26" s="386" t="str">
        <f t="shared" si="3"/>
        <v/>
      </c>
      <c r="G26" s="179"/>
      <c r="H26" s="211"/>
      <c r="I26" s="211"/>
      <c r="J26" s="161">
        <v>260</v>
      </c>
      <c r="K26" s="182"/>
      <c r="L26" s="183"/>
      <c r="M26" s="183"/>
      <c r="N26" s="183"/>
      <c r="O26" s="125" t="str">
        <f t="shared" si="5"/>
        <v/>
      </c>
      <c r="P26" s="164" t="str">
        <f t="shared" si="1"/>
        <v/>
      </c>
      <c r="Q26" s="243"/>
      <c r="R26" s="244"/>
      <c r="S26" s="244"/>
      <c r="T26" s="244"/>
      <c r="U26" s="165" t="str">
        <f t="shared" si="2"/>
        <v/>
      </c>
      <c r="V26" s="184" t="str">
        <f t="shared" si="4"/>
        <v/>
      </c>
    </row>
    <row r="27" spans="1:22" s="145" customFormat="1" x14ac:dyDescent="0.2">
      <c r="A27" s="309">
        <v>19</v>
      </c>
      <c r="B27" s="185"/>
      <c r="C27" s="186"/>
      <c r="D27" s="176"/>
      <c r="E27" s="178"/>
      <c r="F27" s="386" t="str">
        <f t="shared" si="3"/>
        <v/>
      </c>
      <c r="G27" s="179"/>
      <c r="H27" s="211"/>
      <c r="I27" s="211"/>
      <c r="J27" s="161">
        <v>260</v>
      </c>
      <c r="K27" s="182"/>
      <c r="L27" s="183"/>
      <c r="M27" s="183"/>
      <c r="N27" s="183"/>
      <c r="O27" s="125" t="str">
        <f t="shared" si="5"/>
        <v/>
      </c>
      <c r="P27" s="164" t="str">
        <f t="shared" si="1"/>
        <v/>
      </c>
      <c r="Q27" s="243"/>
      <c r="R27" s="244"/>
      <c r="S27" s="244"/>
      <c r="T27" s="244"/>
      <c r="U27" s="165" t="str">
        <f t="shared" si="2"/>
        <v/>
      </c>
      <c r="V27" s="184" t="str">
        <f t="shared" si="4"/>
        <v/>
      </c>
    </row>
    <row r="28" spans="1:22" s="145" customFormat="1" x14ac:dyDescent="0.2">
      <c r="A28" s="309">
        <v>20</v>
      </c>
      <c r="B28" s="185"/>
      <c r="C28" s="186"/>
      <c r="D28" s="176"/>
      <c r="E28" s="178"/>
      <c r="F28" s="386" t="str">
        <f t="shared" si="3"/>
        <v/>
      </c>
      <c r="G28" s="179"/>
      <c r="H28" s="211"/>
      <c r="I28" s="211"/>
      <c r="J28" s="161">
        <v>260</v>
      </c>
      <c r="K28" s="182"/>
      <c r="L28" s="183"/>
      <c r="M28" s="183"/>
      <c r="N28" s="183"/>
      <c r="O28" s="125" t="str">
        <f t="shared" si="5"/>
        <v/>
      </c>
      <c r="P28" s="164" t="str">
        <f t="shared" si="1"/>
        <v/>
      </c>
      <c r="Q28" s="243"/>
      <c r="R28" s="244"/>
      <c r="S28" s="244"/>
      <c r="T28" s="244"/>
      <c r="U28" s="165" t="str">
        <f t="shared" si="2"/>
        <v/>
      </c>
      <c r="V28" s="184" t="str">
        <f t="shared" si="4"/>
        <v/>
      </c>
    </row>
    <row r="29" spans="1:22" s="145" customFormat="1" x14ac:dyDescent="0.2">
      <c r="A29" s="309">
        <v>21</v>
      </c>
      <c r="B29" s="185"/>
      <c r="C29" s="186"/>
      <c r="D29" s="176"/>
      <c r="E29" s="178"/>
      <c r="F29" s="386" t="str">
        <f t="shared" si="3"/>
        <v/>
      </c>
      <c r="G29" s="179"/>
      <c r="H29" s="211"/>
      <c r="I29" s="211"/>
      <c r="J29" s="161">
        <v>260</v>
      </c>
      <c r="K29" s="182"/>
      <c r="L29" s="183"/>
      <c r="M29" s="183"/>
      <c r="N29" s="183"/>
      <c r="O29" s="125" t="str">
        <f t="shared" si="5"/>
        <v/>
      </c>
      <c r="P29" s="164" t="str">
        <f t="shared" si="1"/>
        <v/>
      </c>
      <c r="Q29" s="243"/>
      <c r="R29" s="244"/>
      <c r="S29" s="244"/>
      <c r="T29" s="244"/>
      <c r="U29" s="165" t="str">
        <f t="shared" si="2"/>
        <v/>
      </c>
      <c r="V29" s="184" t="str">
        <f t="shared" si="4"/>
        <v/>
      </c>
    </row>
    <row r="30" spans="1:22" s="145" customFormat="1" x14ac:dyDescent="0.2">
      <c r="A30" s="309">
        <v>22</v>
      </c>
      <c r="B30" s="185"/>
      <c r="C30" s="186"/>
      <c r="D30" s="176"/>
      <c r="E30" s="178"/>
      <c r="F30" s="386" t="str">
        <f t="shared" si="3"/>
        <v/>
      </c>
      <c r="G30" s="179"/>
      <c r="H30" s="211"/>
      <c r="I30" s="211"/>
      <c r="J30" s="161">
        <v>260</v>
      </c>
      <c r="K30" s="182"/>
      <c r="L30" s="183"/>
      <c r="M30" s="183"/>
      <c r="N30" s="183"/>
      <c r="O30" s="125" t="str">
        <f t="shared" si="5"/>
        <v/>
      </c>
      <c r="P30" s="164" t="str">
        <f t="shared" si="1"/>
        <v/>
      </c>
      <c r="Q30" s="243"/>
      <c r="R30" s="244"/>
      <c r="S30" s="244"/>
      <c r="T30" s="244"/>
      <c r="U30" s="165" t="str">
        <f t="shared" si="2"/>
        <v/>
      </c>
      <c r="V30" s="184" t="str">
        <f t="shared" si="4"/>
        <v/>
      </c>
    </row>
    <row r="31" spans="1:22" s="145" customFormat="1" x14ac:dyDescent="0.2">
      <c r="A31" s="309">
        <v>23</v>
      </c>
      <c r="B31" s="185"/>
      <c r="C31" s="186"/>
      <c r="D31" s="176"/>
      <c r="E31" s="178"/>
      <c r="F31" s="386" t="str">
        <f t="shared" si="3"/>
        <v/>
      </c>
      <c r="G31" s="179"/>
      <c r="H31" s="211"/>
      <c r="I31" s="211"/>
      <c r="J31" s="161">
        <v>260</v>
      </c>
      <c r="K31" s="182"/>
      <c r="L31" s="183"/>
      <c r="M31" s="183"/>
      <c r="N31" s="183"/>
      <c r="O31" s="125" t="str">
        <f t="shared" si="5"/>
        <v/>
      </c>
      <c r="P31" s="164" t="str">
        <f t="shared" si="1"/>
        <v/>
      </c>
      <c r="Q31" s="243"/>
      <c r="R31" s="244"/>
      <c r="S31" s="244"/>
      <c r="T31" s="244"/>
      <c r="U31" s="165" t="str">
        <f t="shared" si="2"/>
        <v/>
      </c>
      <c r="V31" s="184" t="str">
        <f t="shared" si="4"/>
        <v/>
      </c>
    </row>
    <row r="32" spans="1:22" s="145" customFormat="1" x14ac:dyDescent="0.2">
      <c r="A32" s="309">
        <v>24</v>
      </c>
      <c r="B32" s="185"/>
      <c r="C32" s="186"/>
      <c r="D32" s="176"/>
      <c r="E32" s="178"/>
      <c r="F32" s="386" t="str">
        <f t="shared" si="3"/>
        <v/>
      </c>
      <c r="G32" s="179"/>
      <c r="H32" s="211"/>
      <c r="I32" s="211"/>
      <c r="J32" s="161">
        <v>260</v>
      </c>
      <c r="K32" s="182"/>
      <c r="L32" s="183"/>
      <c r="M32" s="183"/>
      <c r="N32" s="183"/>
      <c r="O32" s="125" t="str">
        <f t="shared" si="5"/>
        <v/>
      </c>
      <c r="P32" s="164" t="str">
        <f t="shared" si="1"/>
        <v/>
      </c>
      <c r="Q32" s="243"/>
      <c r="R32" s="244"/>
      <c r="S32" s="244"/>
      <c r="T32" s="244"/>
      <c r="U32" s="165" t="str">
        <f t="shared" si="2"/>
        <v/>
      </c>
      <c r="V32" s="184" t="str">
        <f t="shared" si="4"/>
        <v/>
      </c>
    </row>
    <row r="33" spans="1:22" s="145" customFormat="1" x14ac:dyDescent="0.2">
      <c r="A33" s="309">
        <v>25</v>
      </c>
      <c r="B33" s="185"/>
      <c r="C33" s="186"/>
      <c r="D33" s="176"/>
      <c r="E33" s="178"/>
      <c r="F33" s="386" t="str">
        <f t="shared" si="3"/>
        <v/>
      </c>
      <c r="G33" s="179"/>
      <c r="H33" s="211"/>
      <c r="I33" s="211"/>
      <c r="J33" s="161">
        <v>260</v>
      </c>
      <c r="K33" s="182"/>
      <c r="L33" s="183"/>
      <c r="M33" s="183"/>
      <c r="N33" s="183"/>
      <c r="O33" s="125" t="str">
        <f t="shared" si="5"/>
        <v/>
      </c>
      <c r="P33" s="164" t="str">
        <f t="shared" si="1"/>
        <v/>
      </c>
      <c r="Q33" s="243"/>
      <c r="R33" s="244"/>
      <c r="S33" s="244"/>
      <c r="T33" s="244"/>
      <c r="U33" s="165" t="str">
        <f t="shared" si="2"/>
        <v/>
      </c>
      <c r="V33" s="184" t="str">
        <f t="shared" si="4"/>
        <v/>
      </c>
    </row>
    <row r="34" spans="1:22" s="145" customFormat="1" x14ac:dyDescent="0.2">
      <c r="A34" s="309">
        <v>26</v>
      </c>
      <c r="B34" s="185"/>
      <c r="C34" s="186"/>
      <c r="D34" s="176"/>
      <c r="E34" s="178"/>
      <c r="F34" s="386" t="str">
        <f t="shared" si="3"/>
        <v/>
      </c>
      <c r="G34" s="179"/>
      <c r="H34" s="211"/>
      <c r="I34" s="211"/>
      <c r="J34" s="161">
        <v>260</v>
      </c>
      <c r="K34" s="182"/>
      <c r="L34" s="183"/>
      <c r="M34" s="183"/>
      <c r="N34" s="183"/>
      <c r="O34" s="125" t="str">
        <f t="shared" si="5"/>
        <v/>
      </c>
      <c r="P34" s="164" t="str">
        <f t="shared" si="1"/>
        <v/>
      </c>
      <c r="Q34" s="243"/>
      <c r="R34" s="244"/>
      <c r="S34" s="244"/>
      <c r="T34" s="244"/>
      <c r="U34" s="165" t="str">
        <f t="shared" si="2"/>
        <v/>
      </c>
      <c r="V34" s="184" t="str">
        <f t="shared" si="4"/>
        <v/>
      </c>
    </row>
    <row r="35" spans="1:22" s="145" customFormat="1" x14ac:dyDescent="0.2">
      <c r="A35" s="309">
        <v>27</v>
      </c>
      <c r="B35" s="185"/>
      <c r="C35" s="186"/>
      <c r="D35" s="176"/>
      <c r="E35" s="178"/>
      <c r="F35" s="386" t="str">
        <f t="shared" si="3"/>
        <v/>
      </c>
      <c r="G35" s="179"/>
      <c r="H35" s="211"/>
      <c r="I35" s="211"/>
      <c r="J35" s="161">
        <v>260</v>
      </c>
      <c r="K35" s="182"/>
      <c r="L35" s="183"/>
      <c r="M35" s="183"/>
      <c r="N35" s="183"/>
      <c r="O35" s="125" t="str">
        <f t="shared" si="5"/>
        <v/>
      </c>
      <c r="P35" s="164" t="str">
        <f t="shared" si="1"/>
        <v/>
      </c>
      <c r="Q35" s="243"/>
      <c r="R35" s="244"/>
      <c r="S35" s="244"/>
      <c r="T35" s="244"/>
      <c r="U35" s="165" t="str">
        <f t="shared" si="2"/>
        <v/>
      </c>
      <c r="V35" s="184" t="str">
        <f t="shared" si="4"/>
        <v/>
      </c>
    </row>
    <row r="36" spans="1:22" s="145" customFormat="1" x14ac:dyDescent="0.2">
      <c r="A36" s="309">
        <v>28</v>
      </c>
      <c r="B36" s="185"/>
      <c r="C36" s="186"/>
      <c r="D36" s="176"/>
      <c r="E36" s="178"/>
      <c r="F36" s="386" t="str">
        <f t="shared" si="3"/>
        <v/>
      </c>
      <c r="G36" s="179"/>
      <c r="H36" s="211"/>
      <c r="I36" s="211"/>
      <c r="J36" s="161">
        <v>260</v>
      </c>
      <c r="K36" s="182"/>
      <c r="L36" s="183"/>
      <c r="M36" s="183"/>
      <c r="N36" s="183"/>
      <c r="O36" s="125" t="str">
        <f t="shared" si="5"/>
        <v/>
      </c>
      <c r="P36" s="164" t="str">
        <f t="shared" si="1"/>
        <v/>
      </c>
      <c r="Q36" s="243"/>
      <c r="R36" s="244"/>
      <c r="S36" s="244"/>
      <c r="T36" s="244"/>
      <c r="U36" s="165" t="str">
        <f t="shared" si="2"/>
        <v/>
      </c>
      <c r="V36" s="184" t="str">
        <f t="shared" si="4"/>
        <v/>
      </c>
    </row>
    <row r="37" spans="1:22" s="145" customFormat="1" x14ac:dyDescent="0.2">
      <c r="A37" s="309">
        <v>29</v>
      </c>
      <c r="B37" s="185"/>
      <c r="C37" s="186"/>
      <c r="D37" s="176"/>
      <c r="E37" s="178"/>
      <c r="F37" s="386" t="str">
        <f t="shared" si="3"/>
        <v/>
      </c>
      <c r="G37" s="179"/>
      <c r="H37" s="211"/>
      <c r="I37" s="211"/>
      <c r="J37" s="161">
        <v>260</v>
      </c>
      <c r="K37" s="182"/>
      <c r="L37" s="183"/>
      <c r="M37" s="183"/>
      <c r="N37" s="183"/>
      <c r="O37" s="125" t="str">
        <f t="shared" si="5"/>
        <v/>
      </c>
      <c r="P37" s="164" t="str">
        <f t="shared" si="1"/>
        <v/>
      </c>
      <c r="Q37" s="243"/>
      <c r="R37" s="244"/>
      <c r="S37" s="244"/>
      <c r="T37" s="244"/>
      <c r="U37" s="165" t="str">
        <f t="shared" si="2"/>
        <v/>
      </c>
      <c r="V37" s="184" t="str">
        <f t="shared" si="4"/>
        <v/>
      </c>
    </row>
    <row r="38" spans="1:22" s="145" customFormat="1" x14ac:dyDescent="0.2">
      <c r="A38" s="309">
        <v>30</v>
      </c>
      <c r="B38" s="185"/>
      <c r="C38" s="186"/>
      <c r="D38" s="176"/>
      <c r="E38" s="178"/>
      <c r="F38" s="386" t="str">
        <f t="shared" si="3"/>
        <v/>
      </c>
      <c r="G38" s="179"/>
      <c r="H38" s="211"/>
      <c r="I38" s="211"/>
      <c r="J38" s="161">
        <v>260</v>
      </c>
      <c r="K38" s="182"/>
      <c r="L38" s="183"/>
      <c r="M38" s="183"/>
      <c r="N38" s="183"/>
      <c r="O38" s="125" t="str">
        <f t="shared" si="5"/>
        <v/>
      </c>
      <c r="P38" s="164" t="str">
        <f t="shared" si="1"/>
        <v/>
      </c>
      <c r="Q38" s="243"/>
      <c r="R38" s="244"/>
      <c r="S38" s="244"/>
      <c r="T38" s="244"/>
      <c r="U38" s="165" t="str">
        <f t="shared" si="2"/>
        <v/>
      </c>
      <c r="V38" s="184" t="str">
        <f t="shared" si="4"/>
        <v/>
      </c>
    </row>
    <row r="39" spans="1:22" s="145" customFormat="1" x14ac:dyDescent="0.2">
      <c r="A39" s="309">
        <v>31</v>
      </c>
      <c r="B39" s="185"/>
      <c r="C39" s="186"/>
      <c r="D39" s="176"/>
      <c r="E39" s="178"/>
      <c r="F39" s="386" t="str">
        <f t="shared" si="3"/>
        <v/>
      </c>
      <c r="G39" s="179"/>
      <c r="H39" s="211"/>
      <c r="I39" s="211"/>
      <c r="J39" s="161">
        <v>260</v>
      </c>
      <c r="K39" s="182"/>
      <c r="L39" s="183"/>
      <c r="M39" s="183"/>
      <c r="N39" s="183"/>
      <c r="O39" s="125" t="str">
        <f t="shared" si="5"/>
        <v/>
      </c>
      <c r="P39" s="164" t="str">
        <f t="shared" si="1"/>
        <v/>
      </c>
      <c r="Q39" s="243"/>
      <c r="R39" s="244"/>
      <c r="S39" s="244"/>
      <c r="T39" s="244"/>
      <c r="U39" s="165" t="str">
        <f t="shared" si="2"/>
        <v/>
      </c>
      <c r="V39" s="184" t="str">
        <f t="shared" si="4"/>
        <v/>
      </c>
    </row>
    <row r="40" spans="1:22" s="145" customFormat="1" x14ac:dyDescent="0.2">
      <c r="A40" s="309">
        <v>32</v>
      </c>
      <c r="B40" s="185"/>
      <c r="C40" s="186"/>
      <c r="D40" s="176"/>
      <c r="E40" s="178"/>
      <c r="F40" s="386" t="str">
        <f t="shared" si="3"/>
        <v/>
      </c>
      <c r="G40" s="179"/>
      <c r="H40" s="211"/>
      <c r="I40" s="211"/>
      <c r="J40" s="161">
        <v>260</v>
      </c>
      <c r="K40" s="182"/>
      <c r="L40" s="183"/>
      <c r="M40" s="183"/>
      <c r="N40" s="183"/>
      <c r="O40" s="125" t="str">
        <f t="shared" si="5"/>
        <v/>
      </c>
      <c r="P40" s="164" t="str">
        <f t="shared" si="1"/>
        <v/>
      </c>
      <c r="Q40" s="243"/>
      <c r="R40" s="244"/>
      <c r="S40" s="244"/>
      <c r="T40" s="244"/>
      <c r="U40" s="165" t="str">
        <f t="shared" si="2"/>
        <v/>
      </c>
      <c r="V40" s="184" t="str">
        <f t="shared" si="4"/>
        <v/>
      </c>
    </row>
    <row r="41" spans="1:22" s="145" customFormat="1" x14ac:dyDescent="0.2">
      <c r="A41" s="309">
        <v>33</v>
      </c>
      <c r="B41" s="185"/>
      <c r="C41" s="186"/>
      <c r="D41" s="176"/>
      <c r="E41" s="178"/>
      <c r="F41" s="386" t="str">
        <f t="shared" si="3"/>
        <v/>
      </c>
      <c r="G41" s="179"/>
      <c r="H41" s="211"/>
      <c r="I41" s="211"/>
      <c r="J41" s="161">
        <v>260</v>
      </c>
      <c r="K41" s="182"/>
      <c r="L41" s="183"/>
      <c r="M41" s="183"/>
      <c r="N41" s="183"/>
      <c r="O41" s="125" t="str">
        <f t="shared" si="5"/>
        <v/>
      </c>
      <c r="P41" s="164" t="str">
        <f t="shared" si="1"/>
        <v/>
      </c>
      <c r="Q41" s="243"/>
      <c r="R41" s="244"/>
      <c r="S41" s="244"/>
      <c r="T41" s="244"/>
      <c r="U41" s="165" t="str">
        <f t="shared" si="2"/>
        <v/>
      </c>
      <c r="V41" s="184" t="str">
        <f t="shared" si="4"/>
        <v/>
      </c>
    </row>
    <row r="42" spans="1:22" s="145" customFormat="1" x14ac:dyDescent="0.2">
      <c r="A42" s="309">
        <v>34</v>
      </c>
      <c r="B42" s="185"/>
      <c r="C42" s="186"/>
      <c r="D42" s="176"/>
      <c r="E42" s="178"/>
      <c r="F42" s="386" t="str">
        <f t="shared" si="3"/>
        <v/>
      </c>
      <c r="G42" s="179"/>
      <c r="H42" s="211"/>
      <c r="I42" s="211"/>
      <c r="J42" s="161">
        <v>260</v>
      </c>
      <c r="K42" s="182"/>
      <c r="L42" s="183"/>
      <c r="M42" s="183"/>
      <c r="N42" s="183"/>
      <c r="O42" s="125" t="str">
        <f t="shared" si="5"/>
        <v/>
      </c>
      <c r="P42" s="164" t="str">
        <f t="shared" si="1"/>
        <v/>
      </c>
      <c r="Q42" s="243"/>
      <c r="R42" s="244"/>
      <c r="S42" s="244"/>
      <c r="T42" s="244"/>
      <c r="U42" s="165" t="str">
        <f t="shared" si="2"/>
        <v/>
      </c>
      <c r="V42" s="184" t="str">
        <f t="shared" si="4"/>
        <v/>
      </c>
    </row>
    <row r="43" spans="1:22" s="145" customFormat="1" x14ac:dyDescent="0.2">
      <c r="A43" s="309">
        <v>35</v>
      </c>
      <c r="B43" s="185"/>
      <c r="C43" s="186"/>
      <c r="D43" s="176"/>
      <c r="E43" s="178"/>
      <c r="F43" s="386" t="str">
        <f t="shared" si="3"/>
        <v/>
      </c>
      <c r="G43" s="179"/>
      <c r="H43" s="211"/>
      <c r="I43" s="211"/>
      <c r="J43" s="161">
        <v>260</v>
      </c>
      <c r="K43" s="182"/>
      <c r="L43" s="183"/>
      <c r="M43" s="183"/>
      <c r="N43" s="183"/>
      <c r="O43" s="125" t="str">
        <f t="shared" si="5"/>
        <v/>
      </c>
      <c r="P43" s="164" t="str">
        <f t="shared" si="1"/>
        <v/>
      </c>
      <c r="Q43" s="243"/>
      <c r="R43" s="244"/>
      <c r="S43" s="244"/>
      <c r="T43" s="244"/>
      <c r="U43" s="165" t="str">
        <f t="shared" si="2"/>
        <v/>
      </c>
      <c r="V43" s="184" t="str">
        <f t="shared" si="4"/>
        <v/>
      </c>
    </row>
    <row r="44" spans="1:22" s="145" customFormat="1" x14ac:dyDescent="0.2">
      <c r="A44" s="309">
        <v>36</v>
      </c>
      <c r="B44" s="185"/>
      <c r="C44" s="186"/>
      <c r="D44" s="176"/>
      <c r="E44" s="178"/>
      <c r="F44" s="386" t="str">
        <f t="shared" si="3"/>
        <v/>
      </c>
      <c r="G44" s="179"/>
      <c r="H44" s="211"/>
      <c r="I44" s="211"/>
      <c r="J44" s="161">
        <v>260</v>
      </c>
      <c r="K44" s="182"/>
      <c r="L44" s="183"/>
      <c r="M44" s="183"/>
      <c r="N44" s="183"/>
      <c r="O44" s="125" t="str">
        <f t="shared" si="5"/>
        <v/>
      </c>
      <c r="P44" s="164" t="str">
        <f t="shared" si="1"/>
        <v/>
      </c>
      <c r="Q44" s="243"/>
      <c r="R44" s="244"/>
      <c r="S44" s="244"/>
      <c r="T44" s="244"/>
      <c r="U44" s="165" t="str">
        <f t="shared" si="2"/>
        <v/>
      </c>
      <c r="V44" s="184" t="str">
        <f t="shared" si="4"/>
        <v/>
      </c>
    </row>
    <row r="45" spans="1:22" s="145" customFormat="1" x14ac:dyDescent="0.2">
      <c r="A45" s="309">
        <v>37</v>
      </c>
      <c r="B45" s="185"/>
      <c r="C45" s="186"/>
      <c r="D45" s="176"/>
      <c r="E45" s="178"/>
      <c r="F45" s="386" t="str">
        <f t="shared" si="3"/>
        <v/>
      </c>
      <c r="G45" s="179"/>
      <c r="H45" s="211"/>
      <c r="I45" s="211"/>
      <c r="J45" s="161">
        <v>260</v>
      </c>
      <c r="K45" s="182"/>
      <c r="L45" s="183"/>
      <c r="M45" s="183"/>
      <c r="N45" s="183"/>
      <c r="O45" s="125" t="str">
        <f t="shared" si="5"/>
        <v/>
      </c>
      <c r="P45" s="164" t="str">
        <f t="shared" si="1"/>
        <v/>
      </c>
      <c r="Q45" s="243"/>
      <c r="R45" s="244"/>
      <c r="S45" s="244"/>
      <c r="T45" s="244"/>
      <c r="U45" s="165" t="str">
        <f t="shared" si="2"/>
        <v/>
      </c>
      <c r="V45" s="184" t="str">
        <f t="shared" si="4"/>
        <v/>
      </c>
    </row>
    <row r="46" spans="1:22" s="145" customFormat="1" x14ac:dyDescent="0.2">
      <c r="A46" s="309">
        <v>38</v>
      </c>
      <c r="B46" s="185"/>
      <c r="C46" s="186"/>
      <c r="D46" s="176"/>
      <c r="E46" s="178"/>
      <c r="F46" s="386" t="str">
        <f t="shared" si="3"/>
        <v/>
      </c>
      <c r="G46" s="179"/>
      <c r="H46" s="211"/>
      <c r="I46" s="211"/>
      <c r="J46" s="161">
        <v>260</v>
      </c>
      <c r="K46" s="182"/>
      <c r="L46" s="183"/>
      <c r="M46" s="183"/>
      <c r="N46" s="183"/>
      <c r="O46" s="125" t="str">
        <f t="shared" si="5"/>
        <v/>
      </c>
      <c r="P46" s="164" t="str">
        <f t="shared" si="1"/>
        <v/>
      </c>
      <c r="Q46" s="243"/>
      <c r="R46" s="244"/>
      <c r="S46" s="244"/>
      <c r="T46" s="244"/>
      <c r="U46" s="165" t="str">
        <f t="shared" si="2"/>
        <v/>
      </c>
      <c r="V46" s="184" t="str">
        <f t="shared" si="4"/>
        <v/>
      </c>
    </row>
    <row r="47" spans="1:22" s="145" customFormat="1" x14ac:dyDescent="0.2">
      <c r="A47" s="309">
        <v>39</v>
      </c>
      <c r="B47" s="185"/>
      <c r="C47" s="186"/>
      <c r="D47" s="176"/>
      <c r="E47" s="178"/>
      <c r="F47" s="386" t="str">
        <f t="shared" si="3"/>
        <v/>
      </c>
      <c r="G47" s="179"/>
      <c r="H47" s="211"/>
      <c r="I47" s="211"/>
      <c r="J47" s="161">
        <v>260</v>
      </c>
      <c r="K47" s="182"/>
      <c r="L47" s="183"/>
      <c r="M47" s="183"/>
      <c r="N47" s="183"/>
      <c r="O47" s="125" t="str">
        <f t="shared" si="5"/>
        <v/>
      </c>
      <c r="P47" s="164" t="str">
        <f t="shared" si="1"/>
        <v/>
      </c>
      <c r="Q47" s="243"/>
      <c r="R47" s="244"/>
      <c r="S47" s="244"/>
      <c r="T47" s="244"/>
      <c r="U47" s="165" t="str">
        <f t="shared" si="2"/>
        <v/>
      </c>
      <c r="V47" s="184" t="str">
        <f t="shared" si="4"/>
        <v/>
      </c>
    </row>
    <row r="48" spans="1:22" s="145" customFormat="1" x14ac:dyDescent="0.2">
      <c r="A48" s="309">
        <v>40</v>
      </c>
      <c r="B48" s="185"/>
      <c r="C48" s="186"/>
      <c r="D48" s="176"/>
      <c r="E48" s="178"/>
      <c r="F48" s="386" t="str">
        <f t="shared" si="3"/>
        <v/>
      </c>
      <c r="G48" s="179"/>
      <c r="H48" s="211"/>
      <c r="I48" s="211"/>
      <c r="J48" s="161">
        <v>260</v>
      </c>
      <c r="K48" s="182"/>
      <c r="L48" s="183"/>
      <c r="M48" s="183"/>
      <c r="N48" s="183"/>
      <c r="O48" s="125" t="str">
        <f t="shared" si="5"/>
        <v/>
      </c>
      <c r="P48" s="164" t="str">
        <f t="shared" si="1"/>
        <v/>
      </c>
      <c r="Q48" s="243"/>
      <c r="R48" s="244"/>
      <c r="S48" s="244"/>
      <c r="T48" s="244"/>
      <c r="U48" s="165" t="str">
        <f t="shared" si="2"/>
        <v/>
      </c>
      <c r="V48" s="184" t="str">
        <f t="shared" si="4"/>
        <v/>
      </c>
    </row>
    <row r="49" spans="1:22" s="145" customFormat="1" x14ac:dyDescent="0.2">
      <c r="A49" s="309">
        <v>41</v>
      </c>
      <c r="B49" s="185"/>
      <c r="C49" s="186"/>
      <c r="D49" s="176"/>
      <c r="E49" s="178"/>
      <c r="F49" s="386" t="str">
        <f t="shared" si="3"/>
        <v/>
      </c>
      <c r="G49" s="179"/>
      <c r="H49" s="211"/>
      <c r="I49" s="211"/>
      <c r="J49" s="161">
        <v>260</v>
      </c>
      <c r="K49" s="182"/>
      <c r="L49" s="183"/>
      <c r="M49" s="183"/>
      <c r="N49" s="183"/>
      <c r="O49" s="125" t="str">
        <f t="shared" si="5"/>
        <v/>
      </c>
      <c r="P49" s="164" t="str">
        <f t="shared" si="1"/>
        <v/>
      </c>
      <c r="Q49" s="243"/>
      <c r="R49" s="244"/>
      <c r="S49" s="244"/>
      <c r="T49" s="244"/>
      <c r="U49" s="165" t="str">
        <f t="shared" si="2"/>
        <v/>
      </c>
      <c r="V49" s="184" t="str">
        <f t="shared" si="4"/>
        <v/>
      </c>
    </row>
    <row r="50" spans="1:22" s="145" customFormat="1" x14ac:dyDescent="0.2">
      <c r="A50" s="309">
        <v>42</v>
      </c>
      <c r="B50" s="185"/>
      <c r="C50" s="186"/>
      <c r="D50" s="176"/>
      <c r="E50" s="178"/>
      <c r="F50" s="386" t="str">
        <f t="shared" si="3"/>
        <v/>
      </c>
      <c r="G50" s="179"/>
      <c r="H50" s="211"/>
      <c r="I50" s="211"/>
      <c r="J50" s="161">
        <v>260</v>
      </c>
      <c r="K50" s="182"/>
      <c r="L50" s="183"/>
      <c r="M50" s="183"/>
      <c r="N50" s="183"/>
      <c r="O50" s="125" t="str">
        <f t="shared" si="5"/>
        <v/>
      </c>
      <c r="P50" s="164" t="str">
        <f t="shared" si="1"/>
        <v/>
      </c>
      <c r="Q50" s="243"/>
      <c r="R50" s="244"/>
      <c r="S50" s="244"/>
      <c r="T50" s="244"/>
      <c r="U50" s="165" t="str">
        <f t="shared" si="2"/>
        <v/>
      </c>
      <c r="V50" s="184" t="str">
        <f t="shared" si="4"/>
        <v/>
      </c>
    </row>
    <row r="51" spans="1:22" s="145" customFormat="1" x14ac:dyDescent="0.2">
      <c r="A51" s="309">
        <v>43</v>
      </c>
      <c r="B51" s="185"/>
      <c r="C51" s="186"/>
      <c r="D51" s="176"/>
      <c r="E51" s="178"/>
      <c r="F51" s="386" t="str">
        <f t="shared" si="3"/>
        <v/>
      </c>
      <c r="G51" s="179"/>
      <c r="H51" s="211"/>
      <c r="I51" s="211"/>
      <c r="J51" s="161">
        <v>260</v>
      </c>
      <c r="K51" s="182"/>
      <c r="L51" s="183"/>
      <c r="M51" s="183"/>
      <c r="N51" s="183"/>
      <c r="O51" s="125" t="str">
        <f t="shared" si="5"/>
        <v/>
      </c>
      <c r="P51" s="164" t="str">
        <f t="shared" si="1"/>
        <v/>
      </c>
      <c r="Q51" s="243"/>
      <c r="R51" s="244"/>
      <c r="S51" s="244"/>
      <c r="T51" s="244"/>
      <c r="U51" s="165" t="str">
        <f t="shared" si="2"/>
        <v/>
      </c>
      <c r="V51" s="184" t="str">
        <f t="shared" si="4"/>
        <v/>
      </c>
    </row>
    <row r="52" spans="1:22" s="145" customFormat="1" x14ac:dyDescent="0.2">
      <c r="A52" s="309">
        <v>44</v>
      </c>
      <c r="B52" s="185"/>
      <c r="C52" s="186"/>
      <c r="D52" s="176"/>
      <c r="E52" s="178"/>
      <c r="F52" s="386" t="str">
        <f t="shared" si="3"/>
        <v/>
      </c>
      <c r="G52" s="179"/>
      <c r="H52" s="211"/>
      <c r="I52" s="211"/>
      <c r="J52" s="161">
        <v>260</v>
      </c>
      <c r="K52" s="182"/>
      <c r="L52" s="183"/>
      <c r="M52" s="183"/>
      <c r="N52" s="183"/>
      <c r="O52" s="125" t="str">
        <f t="shared" si="5"/>
        <v/>
      </c>
      <c r="P52" s="164" t="str">
        <f t="shared" si="1"/>
        <v/>
      </c>
      <c r="Q52" s="243"/>
      <c r="R52" s="244"/>
      <c r="S52" s="244"/>
      <c r="T52" s="244"/>
      <c r="U52" s="165" t="str">
        <f t="shared" si="2"/>
        <v/>
      </c>
      <c r="V52" s="184" t="str">
        <f t="shared" si="4"/>
        <v/>
      </c>
    </row>
    <row r="53" spans="1:22" s="145" customFormat="1" x14ac:dyDescent="0.2">
      <c r="A53" s="309">
        <v>45</v>
      </c>
      <c r="B53" s="185"/>
      <c r="C53" s="186"/>
      <c r="D53" s="176"/>
      <c r="E53" s="178"/>
      <c r="F53" s="386" t="str">
        <f t="shared" si="3"/>
        <v/>
      </c>
      <c r="G53" s="179"/>
      <c r="H53" s="211"/>
      <c r="I53" s="211"/>
      <c r="J53" s="161">
        <v>260</v>
      </c>
      <c r="K53" s="182"/>
      <c r="L53" s="183"/>
      <c r="M53" s="183"/>
      <c r="N53" s="183"/>
      <c r="O53" s="125" t="str">
        <f t="shared" si="5"/>
        <v/>
      </c>
      <c r="P53" s="164" t="str">
        <f t="shared" si="1"/>
        <v/>
      </c>
      <c r="Q53" s="243"/>
      <c r="R53" s="244"/>
      <c r="S53" s="244"/>
      <c r="T53" s="244"/>
      <c r="U53" s="165" t="str">
        <f t="shared" si="2"/>
        <v/>
      </c>
      <c r="V53" s="184" t="str">
        <f t="shared" si="4"/>
        <v/>
      </c>
    </row>
    <row r="54" spans="1:22" s="145" customFormat="1" x14ac:dyDescent="0.2">
      <c r="A54" s="309">
        <v>46</v>
      </c>
      <c r="B54" s="185"/>
      <c r="C54" s="186"/>
      <c r="D54" s="176"/>
      <c r="E54" s="178"/>
      <c r="F54" s="386" t="str">
        <f t="shared" si="3"/>
        <v/>
      </c>
      <c r="G54" s="179"/>
      <c r="H54" s="211"/>
      <c r="I54" s="211"/>
      <c r="J54" s="161">
        <v>260</v>
      </c>
      <c r="K54" s="182"/>
      <c r="L54" s="183"/>
      <c r="M54" s="183"/>
      <c r="N54" s="183"/>
      <c r="O54" s="125" t="str">
        <f t="shared" si="5"/>
        <v/>
      </c>
      <c r="P54" s="164" t="str">
        <f t="shared" si="1"/>
        <v/>
      </c>
      <c r="Q54" s="243"/>
      <c r="R54" s="244"/>
      <c r="S54" s="244"/>
      <c r="T54" s="244"/>
      <c r="U54" s="165" t="str">
        <f t="shared" si="2"/>
        <v/>
      </c>
      <c r="V54" s="184" t="str">
        <f t="shared" si="4"/>
        <v/>
      </c>
    </row>
    <row r="55" spans="1:22" s="145" customFormat="1" x14ac:dyDescent="0.2">
      <c r="A55" s="309">
        <v>47</v>
      </c>
      <c r="B55" s="185"/>
      <c r="C55" s="186"/>
      <c r="D55" s="176"/>
      <c r="E55" s="178"/>
      <c r="F55" s="386" t="str">
        <f t="shared" si="3"/>
        <v/>
      </c>
      <c r="G55" s="179"/>
      <c r="H55" s="211"/>
      <c r="I55" s="211"/>
      <c r="J55" s="161">
        <v>260</v>
      </c>
      <c r="K55" s="182"/>
      <c r="L55" s="183"/>
      <c r="M55" s="183"/>
      <c r="N55" s="183"/>
      <c r="O55" s="125" t="str">
        <f t="shared" si="5"/>
        <v/>
      </c>
      <c r="P55" s="164" t="str">
        <f t="shared" si="1"/>
        <v/>
      </c>
      <c r="Q55" s="243"/>
      <c r="R55" s="244"/>
      <c r="S55" s="244"/>
      <c r="T55" s="244"/>
      <c r="U55" s="165" t="str">
        <f t="shared" si="2"/>
        <v/>
      </c>
      <c r="V55" s="184" t="str">
        <f t="shared" si="4"/>
        <v/>
      </c>
    </row>
    <row r="56" spans="1:22" s="145" customFormat="1" x14ac:dyDescent="0.2">
      <c r="A56" s="309">
        <v>48</v>
      </c>
      <c r="B56" s="185"/>
      <c r="C56" s="186"/>
      <c r="D56" s="176"/>
      <c r="E56" s="178"/>
      <c r="F56" s="386" t="str">
        <f t="shared" si="3"/>
        <v/>
      </c>
      <c r="G56" s="179"/>
      <c r="H56" s="211"/>
      <c r="I56" s="211"/>
      <c r="J56" s="161">
        <v>260</v>
      </c>
      <c r="K56" s="182"/>
      <c r="L56" s="183"/>
      <c r="M56" s="183"/>
      <c r="N56" s="183"/>
      <c r="O56" s="125" t="str">
        <f t="shared" si="5"/>
        <v/>
      </c>
      <c r="P56" s="164" t="str">
        <f t="shared" si="1"/>
        <v/>
      </c>
      <c r="Q56" s="243"/>
      <c r="R56" s="244"/>
      <c r="S56" s="244"/>
      <c r="T56" s="244"/>
      <c r="U56" s="165" t="str">
        <f t="shared" si="2"/>
        <v/>
      </c>
      <c r="V56" s="184" t="str">
        <f t="shared" si="4"/>
        <v/>
      </c>
    </row>
    <row r="57" spans="1:22" s="145" customFormat="1" x14ac:dyDescent="0.2">
      <c r="A57" s="309">
        <v>49</v>
      </c>
      <c r="B57" s="185"/>
      <c r="C57" s="186"/>
      <c r="D57" s="176"/>
      <c r="E57" s="178"/>
      <c r="F57" s="386" t="str">
        <f t="shared" si="3"/>
        <v/>
      </c>
      <c r="G57" s="179"/>
      <c r="H57" s="211"/>
      <c r="I57" s="211"/>
      <c r="J57" s="161">
        <v>260</v>
      </c>
      <c r="K57" s="182"/>
      <c r="L57" s="183"/>
      <c r="M57" s="183"/>
      <c r="N57" s="183"/>
      <c r="O57" s="125" t="str">
        <f t="shared" si="5"/>
        <v/>
      </c>
      <c r="P57" s="164" t="str">
        <f t="shared" si="1"/>
        <v/>
      </c>
      <c r="Q57" s="243"/>
      <c r="R57" s="244"/>
      <c r="S57" s="244"/>
      <c r="T57" s="244"/>
      <c r="U57" s="165" t="str">
        <f t="shared" si="2"/>
        <v/>
      </c>
      <c r="V57" s="184" t="str">
        <f t="shared" si="4"/>
        <v/>
      </c>
    </row>
    <row r="58" spans="1:22" s="145" customFormat="1" x14ac:dyDescent="0.2">
      <c r="A58" s="309">
        <v>50</v>
      </c>
      <c r="B58" s="185"/>
      <c r="C58" s="186"/>
      <c r="D58" s="176"/>
      <c r="E58" s="178"/>
      <c r="F58" s="386" t="str">
        <f t="shared" si="3"/>
        <v/>
      </c>
      <c r="G58" s="179"/>
      <c r="H58" s="211"/>
      <c r="I58" s="211"/>
      <c r="J58" s="161">
        <v>260</v>
      </c>
      <c r="K58" s="182"/>
      <c r="L58" s="183"/>
      <c r="M58" s="183"/>
      <c r="N58" s="183"/>
      <c r="O58" s="125" t="str">
        <f t="shared" si="5"/>
        <v/>
      </c>
      <c r="P58" s="164" t="str">
        <f t="shared" si="1"/>
        <v/>
      </c>
      <c r="Q58" s="243"/>
      <c r="R58" s="244"/>
      <c r="S58" s="244"/>
      <c r="T58" s="244"/>
      <c r="U58" s="165" t="str">
        <f t="shared" si="2"/>
        <v/>
      </c>
      <c r="V58" s="184" t="str">
        <f t="shared" si="4"/>
        <v/>
      </c>
    </row>
    <row r="59" spans="1:22" s="145" customFormat="1" x14ac:dyDescent="0.2">
      <c r="A59" s="309">
        <v>51</v>
      </c>
      <c r="B59" s="185"/>
      <c r="C59" s="186"/>
      <c r="D59" s="176"/>
      <c r="E59" s="178"/>
      <c r="F59" s="386" t="str">
        <f t="shared" si="3"/>
        <v/>
      </c>
      <c r="G59" s="179"/>
      <c r="H59" s="211"/>
      <c r="I59" s="211"/>
      <c r="J59" s="161">
        <v>260</v>
      </c>
      <c r="K59" s="182"/>
      <c r="L59" s="183"/>
      <c r="M59" s="183"/>
      <c r="N59" s="183"/>
      <c r="O59" s="125" t="str">
        <f t="shared" si="5"/>
        <v/>
      </c>
      <c r="P59" s="164" t="str">
        <f t="shared" si="1"/>
        <v/>
      </c>
      <c r="Q59" s="243"/>
      <c r="R59" s="244"/>
      <c r="S59" s="244"/>
      <c r="T59" s="244"/>
      <c r="U59" s="165" t="str">
        <f t="shared" si="2"/>
        <v/>
      </c>
      <c r="V59" s="184" t="str">
        <f t="shared" si="4"/>
        <v/>
      </c>
    </row>
    <row r="60" spans="1:22" s="145" customFormat="1" x14ac:dyDescent="0.2">
      <c r="A60" s="309">
        <v>52</v>
      </c>
      <c r="B60" s="185"/>
      <c r="C60" s="186"/>
      <c r="D60" s="176"/>
      <c r="E60" s="178"/>
      <c r="F60" s="386" t="str">
        <f t="shared" si="3"/>
        <v/>
      </c>
      <c r="G60" s="179"/>
      <c r="H60" s="211"/>
      <c r="I60" s="211"/>
      <c r="J60" s="161">
        <v>260</v>
      </c>
      <c r="K60" s="182"/>
      <c r="L60" s="183"/>
      <c r="M60" s="183"/>
      <c r="N60" s="183"/>
      <c r="O60" s="125" t="str">
        <f t="shared" si="5"/>
        <v/>
      </c>
      <c r="P60" s="164" t="str">
        <f t="shared" si="1"/>
        <v/>
      </c>
      <c r="Q60" s="243"/>
      <c r="R60" s="244"/>
      <c r="S60" s="244"/>
      <c r="T60" s="244"/>
      <c r="U60" s="165" t="str">
        <f t="shared" si="2"/>
        <v/>
      </c>
      <c r="V60" s="184" t="str">
        <f t="shared" si="4"/>
        <v/>
      </c>
    </row>
    <row r="61" spans="1:22" s="145" customFormat="1" x14ac:dyDescent="0.2">
      <c r="A61" s="309">
        <v>53</v>
      </c>
      <c r="B61" s="185"/>
      <c r="C61" s="186"/>
      <c r="D61" s="176"/>
      <c r="E61" s="178"/>
      <c r="F61" s="386" t="str">
        <f t="shared" si="3"/>
        <v/>
      </c>
      <c r="G61" s="179"/>
      <c r="H61" s="211"/>
      <c r="I61" s="211"/>
      <c r="J61" s="161">
        <v>260</v>
      </c>
      <c r="K61" s="182"/>
      <c r="L61" s="183"/>
      <c r="M61" s="183"/>
      <c r="N61" s="183"/>
      <c r="O61" s="125" t="str">
        <f t="shared" si="5"/>
        <v/>
      </c>
      <c r="P61" s="164" t="str">
        <f t="shared" si="1"/>
        <v/>
      </c>
      <c r="Q61" s="243"/>
      <c r="R61" s="244"/>
      <c r="S61" s="244"/>
      <c r="T61" s="244"/>
      <c r="U61" s="165" t="str">
        <f t="shared" si="2"/>
        <v/>
      </c>
      <c r="V61" s="184" t="str">
        <f t="shared" si="4"/>
        <v/>
      </c>
    </row>
    <row r="62" spans="1:22" s="145" customFormat="1" x14ac:dyDescent="0.2">
      <c r="A62" s="309">
        <v>54</v>
      </c>
      <c r="B62" s="185"/>
      <c r="C62" s="186"/>
      <c r="D62" s="176"/>
      <c r="E62" s="178"/>
      <c r="F62" s="386" t="str">
        <f t="shared" si="3"/>
        <v/>
      </c>
      <c r="G62" s="179"/>
      <c r="H62" s="211"/>
      <c r="I62" s="211"/>
      <c r="J62" s="161">
        <v>260</v>
      </c>
      <c r="K62" s="182"/>
      <c r="L62" s="183"/>
      <c r="M62" s="183"/>
      <c r="N62" s="183"/>
      <c r="O62" s="125" t="str">
        <f t="shared" si="5"/>
        <v/>
      </c>
      <c r="P62" s="164" t="str">
        <f t="shared" si="1"/>
        <v/>
      </c>
      <c r="Q62" s="243"/>
      <c r="R62" s="244"/>
      <c r="S62" s="244"/>
      <c r="T62" s="244"/>
      <c r="U62" s="165" t="str">
        <f t="shared" si="2"/>
        <v/>
      </c>
      <c r="V62" s="184" t="str">
        <f t="shared" si="4"/>
        <v/>
      </c>
    </row>
    <row r="63" spans="1:22" s="145" customFormat="1" x14ac:dyDescent="0.2">
      <c r="A63" s="309">
        <v>55</v>
      </c>
      <c r="B63" s="185"/>
      <c r="C63" s="186"/>
      <c r="D63" s="176"/>
      <c r="E63" s="178"/>
      <c r="F63" s="386" t="str">
        <f t="shared" si="3"/>
        <v/>
      </c>
      <c r="G63" s="179"/>
      <c r="H63" s="211"/>
      <c r="I63" s="211"/>
      <c r="J63" s="161">
        <v>260</v>
      </c>
      <c r="K63" s="182"/>
      <c r="L63" s="183"/>
      <c r="M63" s="183"/>
      <c r="N63" s="183"/>
      <c r="O63" s="125" t="str">
        <f t="shared" si="5"/>
        <v/>
      </c>
      <c r="P63" s="164" t="str">
        <f t="shared" si="1"/>
        <v/>
      </c>
      <c r="Q63" s="243"/>
      <c r="R63" s="244"/>
      <c r="S63" s="244"/>
      <c r="T63" s="244"/>
      <c r="U63" s="165" t="str">
        <f t="shared" si="2"/>
        <v/>
      </c>
      <c r="V63" s="184" t="str">
        <f t="shared" si="4"/>
        <v/>
      </c>
    </row>
    <row r="64" spans="1:22" s="145" customFormat="1" x14ac:dyDescent="0.2">
      <c r="A64" s="309">
        <v>56</v>
      </c>
      <c r="B64" s="185"/>
      <c r="C64" s="186"/>
      <c r="D64" s="176"/>
      <c r="E64" s="178"/>
      <c r="F64" s="386" t="str">
        <f t="shared" si="3"/>
        <v/>
      </c>
      <c r="G64" s="179"/>
      <c r="H64" s="211"/>
      <c r="I64" s="211"/>
      <c r="J64" s="161">
        <v>260</v>
      </c>
      <c r="K64" s="182"/>
      <c r="L64" s="183"/>
      <c r="M64" s="183"/>
      <c r="N64" s="183"/>
      <c r="O64" s="125" t="str">
        <f t="shared" si="5"/>
        <v/>
      </c>
      <c r="P64" s="164" t="str">
        <f t="shared" si="1"/>
        <v/>
      </c>
      <c r="Q64" s="243"/>
      <c r="R64" s="244"/>
      <c r="S64" s="244"/>
      <c r="T64" s="244"/>
      <c r="U64" s="165" t="str">
        <f t="shared" si="2"/>
        <v/>
      </c>
      <c r="V64" s="184" t="str">
        <f t="shared" si="4"/>
        <v/>
      </c>
    </row>
    <row r="65" spans="1:24" s="145" customFormat="1" x14ac:dyDescent="0.2">
      <c r="A65" s="309">
        <v>57</v>
      </c>
      <c r="B65" s="185"/>
      <c r="C65" s="186"/>
      <c r="D65" s="176"/>
      <c r="E65" s="178"/>
      <c r="F65" s="386" t="str">
        <f t="shared" si="3"/>
        <v/>
      </c>
      <c r="G65" s="179"/>
      <c r="H65" s="211"/>
      <c r="I65" s="211"/>
      <c r="J65" s="161">
        <v>260</v>
      </c>
      <c r="K65" s="182"/>
      <c r="L65" s="183"/>
      <c r="M65" s="183"/>
      <c r="N65" s="183"/>
      <c r="O65" s="125" t="str">
        <f t="shared" si="5"/>
        <v/>
      </c>
      <c r="P65" s="164" t="str">
        <f t="shared" si="1"/>
        <v/>
      </c>
      <c r="Q65" s="243"/>
      <c r="R65" s="244"/>
      <c r="S65" s="244"/>
      <c r="T65" s="244"/>
      <c r="U65" s="165" t="str">
        <f t="shared" si="2"/>
        <v/>
      </c>
      <c r="V65" s="184" t="str">
        <f t="shared" si="4"/>
        <v/>
      </c>
    </row>
    <row r="66" spans="1:24" s="145" customFormat="1" x14ac:dyDescent="0.2">
      <c r="A66" s="309">
        <v>58</v>
      </c>
      <c r="B66" s="185"/>
      <c r="C66" s="186"/>
      <c r="D66" s="176"/>
      <c r="E66" s="178"/>
      <c r="F66" s="386" t="str">
        <f t="shared" si="3"/>
        <v/>
      </c>
      <c r="G66" s="179"/>
      <c r="H66" s="211"/>
      <c r="I66" s="211"/>
      <c r="J66" s="161">
        <v>260</v>
      </c>
      <c r="K66" s="182"/>
      <c r="L66" s="183"/>
      <c r="M66" s="183"/>
      <c r="N66" s="183"/>
      <c r="O66" s="125" t="str">
        <f t="shared" si="5"/>
        <v/>
      </c>
      <c r="P66" s="164" t="str">
        <f t="shared" si="1"/>
        <v/>
      </c>
      <c r="Q66" s="243"/>
      <c r="R66" s="244"/>
      <c r="S66" s="244"/>
      <c r="T66" s="244"/>
      <c r="U66" s="165" t="str">
        <f t="shared" si="2"/>
        <v/>
      </c>
      <c r="V66" s="184" t="str">
        <f t="shared" si="4"/>
        <v/>
      </c>
    </row>
    <row r="67" spans="1:24" s="145" customFormat="1" x14ac:dyDescent="0.2">
      <c r="A67" s="309">
        <v>59</v>
      </c>
      <c r="B67" s="185"/>
      <c r="C67" s="186"/>
      <c r="D67" s="176"/>
      <c r="E67" s="178"/>
      <c r="F67" s="386" t="str">
        <f t="shared" si="3"/>
        <v/>
      </c>
      <c r="G67" s="179"/>
      <c r="H67" s="211"/>
      <c r="I67" s="211"/>
      <c r="J67" s="161">
        <v>260</v>
      </c>
      <c r="K67" s="182"/>
      <c r="L67" s="183"/>
      <c r="M67" s="183"/>
      <c r="N67" s="183"/>
      <c r="O67" s="125" t="str">
        <f t="shared" si="5"/>
        <v/>
      </c>
      <c r="P67" s="164" t="str">
        <f t="shared" si="1"/>
        <v/>
      </c>
      <c r="Q67" s="243"/>
      <c r="R67" s="244"/>
      <c r="S67" s="244"/>
      <c r="T67" s="244"/>
      <c r="U67" s="165" t="str">
        <f t="shared" si="2"/>
        <v/>
      </c>
      <c r="V67" s="184" t="str">
        <f t="shared" si="4"/>
        <v/>
      </c>
    </row>
    <row r="68" spans="1:24" s="145" customFormat="1" x14ac:dyDescent="0.2">
      <c r="A68" s="309">
        <v>60</v>
      </c>
      <c r="B68" s="185"/>
      <c r="C68" s="186"/>
      <c r="D68" s="176"/>
      <c r="E68" s="178"/>
      <c r="F68" s="386" t="str">
        <f t="shared" si="3"/>
        <v/>
      </c>
      <c r="G68" s="179"/>
      <c r="H68" s="211"/>
      <c r="I68" s="211"/>
      <c r="J68" s="161">
        <v>260</v>
      </c>
      <c r="K68" s="182"/>
      <c r="L68" s="183"/>
      <c r="M68" s="183"/>
      <c r="N68" s="183"/>
      <c r="O68" s="125" t="str">
        <f t="shared" si="5"/>
        <v/>
      </c>
      <c r="P68" s="164" t="str">
        <f t="shared" si="1"/>
        <v/>
      </c>
      <c r="Q68" s="243"/>
      <c r="R68" s="244"/>
      <c r="S68" s="244"/>
      <c r="T68" s="244"/>
      <c r="U68" s="165" t="str">
        <f t="shared" si="2"/>
        <v/>
      </c>
      <c r="V68" s="184" t="str">
        <f t="shared" si="4"/>
        <v/>
      </c>
    </row>
    <row r="69" spans="1:24" s="145" customFormat="1" x14ac:dyDescent="0.2">
      <c r="A69" s="309">
        <v>61</v>
      </c>
      <c r="B69" s="185"/>
      <c r="C69" s="186"/>
      <c r="D69" s="176"/>
      <c r="E69" s="178"/>
      <c r="F69" s="386" t="str">
        <f t="shared" si="3"/>
        <v/>
      </c>
      <c r="G69" s="179"/>
      <c r="H69" s="211"/>
      <c r="I69" s="211"/>
      <c r="J69" s="161">
        <v>260</v>
      </c>
      <c r="K69" s="182"/>
      <c r="L69" s="183"/>
      <c r="M69" s="183"/>
      <c r="N69" s="183"/>
      <c r="O69" s="125" t="str">
        <f t="shared" si="5"/>
        <v/>
      </c>
      <c r="P69" s="164" t="str">
        <f t="shared" si="1"/>
        <v/>
      </c>
      <c r="Q69" s="243"/>
      <c r="R69" s="244"/>
      <c r="S69" s="244"/>
      <c r="T69" s="244"/>
      <c r="U69" s="165" t="str">
        <f t="shared" si="2"/>
        <v/>
      </c>
      <c r="V69" s="184" t="str">
        <f t="shared" si="4"/>
        <v/>
      </c>
    </row>
    <row r="70" spans="1:24" s="145" customFormat="1" x14ac:dyDescent="0.2">
      <c r="A70" s="309">
        <v>62</v>
      </c>
      <c r="B70" s="185"/>
      <c r="C70" s="186"/>
      <c r="D70" s="176"/>
      <c r="E70" s="178"/>
      <c r="F70" s="386" t="str">
        <f t="shared" si="3"/>
        <v/>
      </c>
      <c r="G70" s="179"/>
      <c r="H70" s="211"/>
      <c r="I70" s="211"/>
      <c r="J70" s="161">
        <v>260</v>
      </c>
      <c r="K70" s="182"/>
      <c r="L70" s="183"/>
      <c r="M70" s="183"/>
      <c r="N70" s="183"/>
      <c r="O70" s="125" t="str">
        <f t="shared" si="5"/>
        <v/>
      </c>
      <c r="P70" s="164" t="str">
        <f t="shared" si="1"/>
        <v/>
      </c>
      <c r="Q70" s="243"/>
      <c r="R70" s="244"/>
      <c r="S70" s="244"/>
      <c r="T70" s="244"/>
      <c r="U70" s="165" t="str">
        <f t="shared" si="2"/>
        <v/>
      </c>
      <c r="V70" s="184" t="str">
        <f t="shared" si="4"/>
        <v/>
      </c>
    </row>
    <row r="71" spans="1:24" s="145" customFormat="1" x14ac:dyDescent="0.2">
      <c r="A71" s="309">
        <v>63</v>
      </c>
      <c r="B71" s="185"/>
      <c r="C71" s="186"/>
      <c r="D71" s="176"/>
      <c r="E71" s="178"/>
      <c r="F71" s="386" t="str">
        <f t="shared" si="3"/>
        <v/>
      </c>
      <c r="G71" s="179"/>
      <c r="H71" s="211"/>
      <c r="I71" s="211"/>
      <c r="J71" s="161">
        <v>260</v>
      </c>
      <c r="K71" s="182"/>
      <c r="L71" s="183"/>
      <c r="M71" s="183"/>
      <c r="N71" s="183"/>
      <c r="O71" s="125" t="str">
        <f t="shared" si="5"/>
        <v/>
      </c>
      <c r="P71" s="164" t="str">
        <f t="shared" si="1"/>
        <v/>
      </c>
      <c r="Q71" s="243"/>
      <c r="R71" s="244"/>
      <c r="S71" s="244"/>
      <c r="T71" s="244"/>
      <c r="U71" s="165" t="str">
        <f t="shared" si="2"/>
        <v/>
      </c>
      <c r="V71" s="184" t="str">
        <f t="shared" si="4"/>
        <v/>
      </c>
    </row>
    <row r="72" spans="1:24" s="145" customFormat="1" x14ac:dyDescent="0.2">
      <c r="A72" s="309">
        <v>64</v>
      </c>
      <c r="B72" s="185"/>
      <c r="C72" s="186"/>
      <c r="D72" s="176"/>
      <c r="E72" s="178"/>
      <c r="F72" s="386" t="str">
        <f t="shared" si="3"/>
        <v/>
      </c>
      <c r="G72" s="179"/>
      <c r="H72" s="211"/>
      <c r="I72" s="211"/>
      <c r="J72" s="161">
        <v>260</v>
      </c>
      <c r="K72" s="182"/>
      <c r="L72" s="183"/>
      <c r="M72" s="183"/>
      <c r="N72" s="183"/>
      <c r="O72" s="125" t="str">
        <f t="shared" si="5"/>
        <v/>
      </c>
      <c r="P72" s="164" t="str">
        <f t="shared" si="1"/>
        <v/>
      </c>
      <c r="Q72" s="243"/>
      <c r="R72" s="244"/>
      <c r="S72" s="244"/>
      <c r="T72" s="244"/>
      <c r="U72" s="165" t="str">
        <f t="shared" si="2"/>
        <v/>
      </c>
      <c r="V72" s="184" t="str">
        <f t="shared" si="4"/>
        <v/>
      </c>
    </row>
    <row r="73" spans="1:24" s="145" customFormat="1" x14ac:dyDescent="0.2">
      <c r="A73" s="309">
        <v>65</v>
      </c>
      <c r="B73" s="185"/>
      <c r="C73" s="186"/>
      <c r="D73" s="176"/>
      <c r="E73" s="178"/>
      <c r="F73" s="386" t="str">
        <f t="shared" si="3"/>
        <v/>
      </c>
      <c r="G73" s="179"/>
      <c r="H73" s="211"/>
      <c r="I73" s="211"/>
      <c r="J73" s="161">
        <v>260</v>
      </c>
      <c r="K73" s="182"/>
      <c r="L73" s="183"/>
      <c r="M73" s="183"/>
      <c r="N73" s="183"/>
      <c r="O73" s="125" t="str">
        <f t="shared" si="5"/>
        <v/>
      </c>
      <c r="P73" s="164" t="str">
        <f t="shared" ref="P73:P78" si="6">IF(K73&gt;0,IF(G73="Ne treba raditi na predm.",O73,O73*(J73/(J73-K73))),O73)</f>
        <v/>
      </c>
      <c r="Q73" s="243"/>
      <c r="R73" s="244"/>
      <c r="S73" s="244"/>
      <c r="T73" s="244"/>
      <c r="U73" s="165" t="str">
        <f t="shared" ref="U73:U78" si="7">IF(Q73="","",R73/(Q73-S73))</f>
        <v/>
      </c>
      <c r="V73" s="184" t="str">
        <f t="shared" si="4"/>
        <v/>
      </c>
    </row>
    <row r="74" spans="1:24" s="145" customFormat="1" x14ac:dyDescent="0.2">
      <c r="A74" s="309"/>
      <c r="B74" s="185"/>
      <c r="C74" s="186"/>
      <c r="D74" s="176"/>
      <c r="E74" s="178"/>
      <c r="F74" s="386" t="str">
        <f t="shared" ref="F74" si="8">IF(E74="Sudija",1,IF(E74="Stručni saradnik",1,IF(E74="Član VSTV-a",2,"")))</f>
        <v/>
      </c>
      <c r="G74" s="187"/>
      <c r="H74" s="211"/>
      <c r="I74" s="211"/>
      <c r="J74" s="161">
        <v>260</v>
      </c>
      <c r="K74" s="182"/>
      <c r="L74" s="183"/>
      <c r="M74" s="183"/>
      <c r="N74" s="183"/>
      <c r="O74" s="125" t="str">
        <f t="shared" si="5"/>
        <v/>
      </c>
      <c r="P74" s="164" t="str">
        <f t="shared" si="6"/>
        <v/>
      </c>
      <c r="Q74" s="243"/>
      <c r="R74" s="244"/>
      <c r="S74" s="244"/>
      <c r="T74" s="244"/>
      <c r="U74" s="165" t="str">
        <f t="shared" si="7"/>
        <v/>
      </c>
      <c r="V74" s="184" t="str">
        <f t="shared" si="4"/>
        <v/>
      </c>
      <c r="W74" s="126"/>
      <c r="X74" s="126"/>
    </row>
    <row r="75" spans="1:24" s="145" customFormat="1" x14ac:dyDescent="0.2">
      <c r="A75" s="309"/>
      <c r="B75" s="185"/>
      <c r="C75" s="186"/>
      <c r="D75" s="176"/>
      <c r="E75" s="178"/>
      <c r="F75" s="386" t="str">
        <f t="shared" ref="F75:F78" si="9">IF(E75="Sudija",1,IF(E75="Stručni saradnik",1,IF(E75="Član VSTV-a",2,"")))</f>
        <v/>
      </c>
      <c r="G75" s="187"/>
      <c r="H75" s="211"/>
      <c r="I75" s="211"/>
      <c r="J75" s="161">
        <v>260</v>
      </c>
      <c r="K75" s="182"/>
      <c r="L75" s="183"/>
      <c r="M75" s="183"/>
      <c r="N75" s="183"/>
      <c r="O75" s="125" t="str">
        <f t="shared" si="5"/>
        <v/>
      </c>
      <c r="P75" s="164" t="str">
        <f t="shared" si="6"/>
        <v/>
      </c>
      <c r="Q75" s="243"/>
      <c r="R75" s="244"/>
      <c r="S75" s="244"/>
      <c r="T75" s="244"/>
      <c r="U75" s="165" t="str">
        <f t="shared" si="7"/>
        <v/>
      </c>
      <c r="V75" s="184" t="str">
        <f t="shared" ref="V75:V78" si="10">IF(P75="","",IF(C75="Ne","",IF(G75="Ne treba raditi na predm.","",IF(P75&gt;1,40,IF(U75="",IF(P75&gt;0.95,35,IF(P75&gt;0.9,30,IF(P75&gt;0.85,25,IF(P75&gt;0.8,20,IF(P75&gt;0.75,15,IF(P75&gt;0.7,10,IF(P75&gt;0.5,5,0))))))),IF(U75=1,40,IF(U75&gt;0.95,35,IF(U75&gt;0.9,30,IF(U75&gt;0.85,25,IF(U75&gt;0.8,20,IF(U75&gt;0.75,15,IF(U75&gt;0.7,10,IF(U75&gt;0.5,5,0)))))))))))))</f>
        <v/>
      </c>
      <c r="W75" s="126"/>
      <c r="X75" s="126"/>
    </row>
    <row r="76" spans="1:24" s="145" customFormat="1" x14ac:dyDescent="0.2">
      <c r="A76" s="309"/>
      <c r="B76" s="185"/>
      <c r="C76" s="186"/>
      <c r="D76" s="176"/>
      <c r="E76" s="178"/>
      <c r="F76" s="386" t="str">
        <f t="shared" si="9"/>
        <v/>
      </c>
      <c r="G76" s="187"/>
      <c r="H76" s="211"/>
      <c r="I76" s="211"/>
      <c r="J76" s="161">
        <v>260</v>
      </c>
      <c r="K76" s="182"/>
      <c r="L76" s="183"/>
      <c r="M76" s="183"/>
      <c r="N76" s="183"/>
      <c r="O76" s="125" t="str">
        <f t="shared" ref="O76:O78" si="11">IF(G76="","",IF(G76="Ne treba raditi na predm.",1+SUM(L76:N76),(SUM(L76:N76)/G76)))</f>
        <v/>
      </c>
      <c r="P76" s="164" t="str">
        <f t="shared" si="6"/>
        <v/>
      </c>
      <c r="Q76" s="243"/>
      <c r="R76" s="244"/>
      <c r="S76" s="244"/>
      <c r="T76" s="244"/>
      <c r="U76" s="165" t="str">
        <f t="shared" si="7"/>
        <v/>
      </c>
      <c r="V76" s="184" t="str">
        <f t="shared" si="10"/>
        <v/>
      </c>
      <c r="W76" s="126"/>
      <c r="X76" s="126"/>
    </row>
    <row r="77" spans="1:24" s="145" customFormat="1" x14ac:dyDescent="0.2">
      <c r="A77" s="309"/>
      <c r="B77" s="185"/>
      <c r="C77" s="186"/>
      <c r="D77" s="176"/>
      <c r="E77" s="178"/>
      <c r="F77" s="386" t="str">
        <f t="shared" si="9"/>
        <v/>
      </c>
      <c r="G77" s="187"/>
      <c r="H77" s="211"/>
      <c r="I77" s="211"/>
      <c r="J77" s="161">
        <v>260</v>
      </c>
      <c r="K77" s="182"/>
      <c r="L77" s="183"/>
      <c r="M77" s="183"/>
      <c r="N77" s="183"/>
      <c r="O77" s="125" t="str">
        <f t="shared" si="11"/>
        <v/>
      </c>
      <c r="P77" s="164" t="str">
        <f t="shared" si="6"/>
        <v/>
      </c>
      <c r="Q77" s="243"/>
      <c r="R77" s="244"/>
      <c r="S77" s="244"/>
      <c r="T77" s="244"/>
      <c r="U77" s="165" t="str">
        <f t="shared" si="7"/>
        <v/>
      </c>
      <c r="V77" s="184" t="str">
        <f t="shared" si="10"/>
        <v/>
      </c>
      <c r="W77" s="126"/>
      <c r="X77" s="126"/>
    </row>
    <row r="78" spans="1:24" s="145" customFormat="1" ht="15.75" thickBot="1" x14ac:dyDescent="0.25">
      <c r="A78" s="310"/>
      <c r="B78" s="311"/>
      <c r="C78" s="312"/>
      <c r="D78" s="313"/>
      <c r="E78" s="385"/>
      <c r="F78" s="387" t="str">
        <f t="shared" si="9"/>
        <v/>
      </c>
      <c r="G78" s="314"/>
      <c r="H78" s="315"/>
      <c r="I78" s="315"/>
      <c r="J78" s="312">
        <v>260</v>
      </c>
      <c r="K78" s="316"/>
      <c r="L78" s="317"/>
      <c r="M78" s="317"/>
      <c r="N78" s="317"/>
      <c r="O78" s="318" t="str">
        <f t="shared" si="11"/>
        <v/>
      </c>
      <c r="P78" s="164" t="str">
        <f t="shared" si="6"/>
        <v/>
      </c>
      <c r="Q78" s="319"/>
      <c r="R78" s="320"/>
      <c r="S78" s="320"/>
      <c r="T78" s="320"/>
      <c r="U78" s="321" t="str">
        <f t="shared" si="7"/>
        <v/>
      </c>
      <c r="V78" s="365" t="str">
        <f t="shared" si="10"/>
        <v/>
      </c>
      <c r="W78" s="126"/>
      <c r="X78" s="126"/>
    </row>
    <row r="79" spans="1:24" s="253" customFormat="1" x14ac:dyDescent="0.25">
      <c r="A79" s="226"/>
      <c r="B79" s="227"/>
      <c r="C79" s="262"/>
      <c r="D79" s="227"/>
      <c r="E79" s="227"/>
      <c r="F79" s="228"/>
      <c r="G79" s="263"/>
      <c r="H79" s="264"/>
      <c r="I79" s="264"/>
      <c r="J79" s="265"/>
      <c r="K79" s="226"/>
      <c r="L79" s="229"/>
      <c r="M79" s="229"/>
      <c r="N79" s="229"/>
      <c r="O79" s="230" t="s">
        <v>122</v>
      </c>
      <c r="P79" s="322" t="str">
        <f>IF(P8="",IF(P9="","",AVERAGEIF(P8:P78,"&gt;0,2")),AVERAGEIF(P8:P78,"&gt;0,2"))</f>
        <v/>
      </c>
      <c r="Q79" s="259">
        <f>SUM(Q8:Q78)</f>
        <v>0</v>
      </c>
      <c r="R79" s="259">
        <f t="shared" ref="R79:T79" si="12">SUM(R8:R78)</f>
        <v>0</v>
      </c>
      <c r="S79" s="259">
        <f t="shared" si="12"/>
        <v>0</v>
      </c>
      <c r="T79" s="259">
        <f t="shared" si="12"/>
        <v>0</v>
      </c>
      <c r="U79" s="266" t="str">
        <f>IF(Q79=0,"",R79/(Q79-S79))</f>
        <v/>
      </c>
      <c r="V79" s="267"/>
    </row>
    <row r="80" spans="1:24" s="253" customFormat="1" ht="15.75" thickBot="1" x14ac:dyDescent="0.3">
      <c r="A80" s="226"/>
      <c r="B80" s="227"/>
      <c r="C80" s="262"/>
      <c r="D80" s="227"/>
      <c r="E80" s="227"/>
      <c r="F80" s="228"/>
      <c r="G80" s="263"/>
      <c r="H80" s="264"/>
      <c r="I80" s="264"/>
      <c r="J80" s="265"/>
      <c r="K80" s="226"/>
      <c r="L80" s="229"/>
      <c r="M80" s="229"/>
      <c r="N80" s="229"/>
      <c r="O80" s="254" t="s">
        <v>201</v>
      </c>
      <c r="P80" s="323" t="str">
        <f>IF(P79="","",IF(P79&gt;1,20,IF(P79&gt;0.95,18,IF(P79&gt;0.9,15,IF(P79&gt;0.85,13,IF(P79&gt;0.8,10,IF(P79&gt;0.75,8,IF(P79&gt;0.7,5,IF(P79&gt;0.5,3,0)))))))))</f>
        <v/>
      </c>
      <c r="Q80" s="259"/>
      <c r="R80" s="259"/>
      <c r="S80" s="259"/>
      <c r="T80" s="259"/>
      <c r="U80" s="266"/>
      <c r="V80" s="267"/>
    </row>
    <row r="81" spans="1:32" s="253" customFormat="1" x14ac:dyDescent="0.25">
      <c r="A81" s="226"/>
      <c r="B81" s="227"/>
      <c r="C81" s="262"/>
      <c r="D81" s="227"/>
      <c r="E81" s="227"/>
      <c r="F81" s="228"/>
      <c r="G81" s="263"/>
      <c r="H81" s="264"/>
      <c r="I81" s="264"/>
      <c r="J81" s="265"/>
      <c r="K81" s="226"/>
      <c r="L81" s="229"/>
      <c r="M81" s="229"/>
      <c r="N81" s="229"/>
      <c r="O81" s="254"/>
      <c r="P81" s="231"/>
      <c r="Q81" s="259"/>
      <c r="R81" s="259"/>
      <c r="S81" s="259"/>
      <c r="T81" s="259"/>
      <c r="U81" s="266"/>
      <c r="V81" s="267"/>
    </row>
    <row r="82" spans="1:32" s="253" customFormat="1" x14ac:dyDescent="0.25">
      <c r="A82" s="226"/>
      <c r="B82" s="431" t="s">
        <v>192</v>
      </c>
      <c r="C82" s="432"/>
      <c r="D82" s="432"/>
      <c r="E82" s="432"/>
      <c r="F82" s="432"/>
      <c r="G82" s="433"/>
      <c r="H82" s="264"/>
      <c r="I82" s="264"/>
      <c r="J82" s="265"/>
      <c r="K82" s="226"/>
      <c r="L82" s="229"/>
      <c r="M82" s="229"/>
      <c r="N82" s="229"/>
      <c r="O82" s="254"/>
      <c r="P82" s="231"/>
      <c r="Q82" s="259"/>
      <c r="R82" s="259"/>
      <c r="S82" s="259"/>
      <c r="T82" s="259"/>
      <c r="U82" s="266"/>
      <c r="V82" s="267"/>
    </row>
    <row r="83" spans="1:32" s="253" customFormat="1" x14ac:dyDescent="0.25">
      <c r="A83" s="226"/>
      <c r="B83" s="353" t="s">
        <v>191</v>
      </c>
      <c r="C83" s="434" t="s">
        <v>193</v>
      </c>
      <c r="D83" s="435"/>
      <c r="E83" s="436"/>
      <c r="F83" s="354"/>
      <c r="G83" s="355">
        <v>0.97</v>
      </c>
      <c r="H83" s="264"/>
      <c r="I83" s="264"/>
      <c r="J83" s="265"/>
      <c r="K83" s="226"/>
      <c r="L83" s="229"/>
      <c r="M83" s="229"/>
      <c r="N83" s="229"/>
      <c r="O83" s="254"/>
      <c r="P83" s="231"/>
      <c r="Q83" s="259"/>
      <c r="R83" s="259"/>
      <c r="S83" s="259"/>
      <c r="T83" s="259"/>
      <c r="U83" s="266"/>
      <c r="V83" s="267"/>
    </row>
    <row r="84" spans="1:32" s="253" customFormat="1" x14ac:dyDescent="0.25">
      <c r="A84" s="226"/>
      <c r="B84" s="356"/>
      <c r="C84" s="437"/>
      <c r="D84" s="438"/>
      <c r="E84" s="439"/>
      <c r="F84" s="357"/>
      <c r="G84" s="358"/>
      <c r="H84" s="264"/>
      <c r="I84" s="264"/>
      <c r="J84" s="265"/>
      <c r="K84" s="226"/>
      <c r="L84" s="229"/>
      <c r="M84" s="229"/>
      <c r="N84" s="229"/>
      <c r="O84" s="254"/>
      <c r="P84" s="231"/>
      <c r="Q84" s="259"/>
      <c r="R84" s="259"/>
      <c r="S84" s="259"/>
      <c r="T84" s="259"/>
      <c r="U84" s="266"/>
      <c r="V84" s="267"/>
    </row>
    <row r="85" spans="1:32" s="253" customFormat="1" x14ac:dyDescent="0.25">
      <c r="A85" s="226"/>
      <c r="B85" s="356"/>
      <c r="C85" s="437"/>
      <c r="D85" s="438"/>
      <c r="E85" s="439"/>
      <c r="F85" s="357"/>
      <c r="G85" s="358"/>
      <c r="H85" s="264"/>
      <c r="I85" s="264"/>
      <c r="J85" s="265"/>
      <c r="K85" s="226"/>
      <c r="L85" s="229"/>
      <c r="M85" s="229"/>
      <c r="N85" s="229"/>
      <c r="O85" s="254"/>
      <c r="P85" s="231"/>
      <c r="Q85" s="259"/>
      <c r="R85" s="259"/>
      <c r="S85" s="259"/>
      <c r="T85" s="259"/>
      <c r="U85" s="266"/>
      <c r="V85" s="267"/>
    </row>
    <row r="86" spans="1:32" s="253" customFormat="1" x14ac:dyDescent="0.25">
      <c r="A86" s="226"/>
      <c r="B86" s="356"/>
      <c r="C86" s="437"/>
      <c r="D86" s="438"/>
      <c r="E86" s="439"/>
      <c r="F86" s="357"/>
      <c r="G86" s="358"/>
      <c r="H86" s="264"/>
      <c r="I86" s="264"/>
      <c r="J86" s="265"/>
      <c r="K86" s="226"/>
      <c r="L86" s="229"/>
      <c r="M86" s="229"/>
      <c r="N86" s="229"/>
      <c r="O86" s="254"/>
      <c r="P86" s="231"/>
      <c r="Q86" s="259"/>
      <c r="R86" s="259"/>
      <c r="S86" s="259"/>
      <c r="T86" s="259"/>
      <c r="U86" s="266"/>
      <c r="V86" s="267"/>
    </row>
    <row r="87" spans="1:32" s="253" customFormat="1" x14ac:dyDescent="0.25">
      <c r="A87" s="226"/>
      <c r="B87" s="356"/>
      <c r="C87" s="437"/>
      <c r="D87" s="438"/>
      <c r="E87" s="439"/>
      <c r="F87" s="357"/>
      <c r="G87" s="358"/>
      <c r="H87" s="264"/>
      <c r="I87" s="264"/>
      <c r="J87" s="265"/>
      <c r="K87" s="226"/>
      <c r="L87" s="229"/>
      <c r="M87" s="229"/>
      <c r="N87" s="229"/>
      <c r="O87" s="254"/>
      <c r="P87" s="231"/>
      <c r="Q87" s="259"/>
      <c r="R87" s="259"/>
      <c r="S87" s="259"/>
      <c r="T87" s="259"/>
      <c r="U87" s="266"/>
      <c r="V87" s="267"/>
    </row>
    <row r="88" spans="1:32" s="253" customFormat="1" x14ac:dyDescent="0.25">
      <c r="A88" s="226"/>
      <c r="B88" s="356"/>
      <c r="C88" s="437"/>
      <c r="D88" s="438"/>
      <c r="E88" s="439"/>
      <c r="F88" s="357"/>
      <c r="G88" s="358"/>
      <c r="H88" s="264"/>
      <c r="I88" s="264"/>
      <c r="J88" s="265"/>
      <c r="K88" s="226"/>
      <c r="L88" s="229"/>
      <c r="M88" s="229"/>
      <c r="N88" s="229"/>
      <c r="O88" s="254"/>
      <c r="P88" s="231"/>
      <c r="Q88" s="259"/>
      <c r="R88" s="259"/>
      <c r="S88" s="259"/>
      <c r="T88" s="259"/>
      <c r="U88" s="266"/>
      <c r="V88" s="267"/>
    </row>
    <row r="89" spans="1:32" s="253" customFormat="1" ht="15.75" thickBot="1" x14ac:dyDescent="0.3">
      <c r="A89" s="226"/>
      <c r="B89" s="227"/>
      <c r="C89" s="262"/>
      <c r="D89" s="227"/>
      <c r="E89" s="227"/>
      <c r="F89" s="228"/>
      <c r="G89" s="263"/>
      <c r="H89" s="264"/>
      <c r="I89" s="264"/>
      <c r="J89" s="265"/>
      <c r="K89" s="226"/>
      <c r="L89" s="229"/>
      <c r="M89" s="229"/>
      <c r="N89" s="229"/>
      <c r="O89" s="254"/>
      <c r="P89" s="231"/>
      <c r="Q89" s="259"/>
      <c r="R89" s="259"/>
      <c r="S89" s="259"/>
      <c r="T89" s="259"/>
      <c r="U89" s="266"/>
      <c r="V89" s="267"/>
    </row>
    <row r="90" spans="1:32" s="253" customFormat="1" x14ac:dyDescent="0.2">
      <c r="A90" s="324"/>
      <c r="B90" s="325"/>
      <c r="C90" s="326"/>
      <c r="D90" s="325"/>
      <c r="E90" s="325"/>
      <c r="F90" s="327"/>
      <c r="G90" s="328"/>
      <c r="H90" s="329"/>
      <c r="I90" s="329"/>
      <c r="J90" s="330"/>
      <c r="K90" s="331"/>
      <c r="L90" s="332"/>
      <c r="M90" s="332"/>
      <c r="N90" s="332"/>
      <c r="O90" s="333"/>
      <c r="P90" s="334"/>
      <c r="Q90" s="420" t="s">
        <v>138</v>
      </c>
      <c r="R90" s="420"/>
      <c r="S90" s="420"/>
      <c r="T90" s="420"/>
      <c r="U90" s="421"/>
      <c r="V90" s="267"/>
    </row>
    <row r="91" spans="1:32" s="253" customFormat="1" ht="110.25" customHeight="1" x14ac:dyDescent="0.2">
      <c r="A91" s="422" t="s">
        <v>218</v>
      </c>
      <c r="B91" s="423"/>
      <c r="C91" s="423"/>
      <c r="D91" s="423"/>
      <c r="E91" s="423"/>
      <c r="F91" s="423"/>
      <c r="G91" s="423"/>
      <c r="H91" s="423"/>
      <c r="I91" s="423"/>
      <c r="J91" s="423"/>
      <c r="K91" s="423"/>
      <c r="L91" s="423"/>
      <c r="M91" s="423"/>
      <c r="N91" s="423"/>
      <c r="O91" s="423"/>
      <c r="P91" s="231"/>
      <c r="Q91" s="304" t="s">
        <v>139</v>
      </c>
      <c r="R91" s="304" t="s">
        <v>140</v>
      </c>
      <c r="S91" s="304" t="s">
        <v>141</v>
      </c>
      <c r="T91" s="304" t="s">
        <v>142</v>
      </c>
      <c r="U91" s="335" t="s">
        <v>143</v>
      </c>
      <c r="V91" s="267"/>
    </row>
    <row r="92" spans="1:32" s="253" customFormat="1" x14ac:dyDescent="0.2">
      <c r="A92" s="336"/>
      <c r="B92" s="227"/>
      <c r="C92" s="262"/>
      <c r="D92" s="227"/>
      <c r="E92" s="227"/>
      <c r="F92" s="228"/>
      <c r="G92" s="263"/>
      <c r="H92" s="264"/>
      <c r="I92" s="264"/>
      <c r="J92" s="265"/>
      <c r="K92" s="226"/>
      <c r="L92" s="229"/>
      <c r="M92" s="229"/>
      <c r="N92" s="229"/>
      <c r="O92" s="254"/>
      <c r="P92" s="231"/>
      <c r="Q92" s="244"/>
      <c r="R92" s="244"/>
      <c r="S92" s="244"/>
      <c r="T92" s="244"/>
      <c r="U92" s="165" t="str">
        <f>IF(Q92="","",R92/(Q92-S92))</f>
        <v/>
      </c>
      <c r="V92" s="267"/>
    </row>
    <row r="93" spans="1:32" s="253" customFormat="1" ht="15.75" thickBot="1" x14ac:dyDescent="0.3">
      <c r="A93" s="337"/>
      <c r="B93" s="338"/>
      <c r="C93" s="339"/>
      <c r="D93" s="338"/>
      <c r="E93" s="338"/>
      <c r="F93" s="340"/>
      <c r="G93" s="341"/>
      <c r="H93" s="342"/>
      <c r="I93" s="342"/>
      <c r="J93" s="343"/>
      <c r="K93" s="344"/>
      <c r="L93" s="345"/>
      <c r="M93" s="345"/>
      <c r="N93" s="345"/>
      <c r="O93" s="346"/>
      <c r="P93" s="347"/>
      <c r="Q93" s="348"/>
      <c r="R93" s="348"/>
      <c r="S93" s="348"/>
      <c r="T93" s="346" t="s">
        <v>202</v>
      </c>
      <c r="U93" s="349" t="str">
        <f>IF(U92="","",IF(U92=1,20,IF(U92&gt;0.95,18,IF(U92&gt;0.9,15,IF(U92&gt;0.85,13,IF(U92&gt;0.8,10,IF(U92&gt;0.75,8,IF(U92&gt;0.7,5,IF(U92&gt;0.5,3,0)))))))))</f>
        <v/>
      </c>
      <c r="V93" s="267"/>
    </row>
    <row r="94" spans="1:32" s="253" customFormat="1" ht="15.75" thickBot="1" x14ac:dyDescent="0.25">
      <c r="A94" s="226"/>
      <c r="B94" s="227"/>
      <c r="C94" s="262"/>
      <c r="D94" s="227"/>
      <c r="E94" s="227"/>
      <c r="F94" s="228"/>
      <c r="G94" s="263"/>
      <c r="H94" s="264"/>
      <c r="I94" s="264"/>
      <c r="J94" s="265"/>
      <c r="K94" s="226"/>
      <c r="L94" s="229"/>
      <c r="M94" s="229"/>
      <c r="N94" s="229"/>
      <c r="P94" s="254"/>
      <c r="Q94" s="202"/>
      <c r="R94" s="202"/>
      <c r="S94" s="202"/>
      <c r="T94" s="202"/>
      <c r="AF94" s="268"/>
    </row>
    <row r="95" spans="1:32" s="145" customFormat="1" ht="25.5" customHeight="1" x14ac:dyDescent="0.2">
      <c r="A95" s="424" t="s">
        <v>203</v>
      </c>
      <c r="B95" s="425"/>
      <c r="C95" s="425"/>
      <c r="D95" s="425"/>
      <c r="E95" s="425"/>
      <c r="F95" s="425"/>
      <c r="G95" s="425"/>
      <c r="H95" s="425"/>
      <c r="I95" s="425"/>
      <c r="J95" s="425"/>
      <c r="K95" s="425"/>
      <c r="L95" s="425"/>
      <c r="M95" s="425"/>
      <c r="N95" s="425"/>
      <c r="O95" s="425"/>
      <c r="P95" s="425"/>
      <c r="Q95" s="425"/>
      <c r="R95" s="425"/>
      <c r="S95" s="425"/>
      <c r="T95" s="425"/>
      <c r="U95" s="425"/>
      <c r="V95" s="426"/>
      <c r="W95" s="126"/>
      <c r="X95" s="126"/>
    </row>
    <row r="96" spans="1:32" s="145" customFormat="1" ht="30" customHeight="1" x14ac:dyDescent="0.2">
      <c r="A96" s="215" t="s">
        <v>131</v>
      </c>
      <c r="B96" s="216"/>
      <c r="C96" s="217"/>
      <c r="D96" s="218"/>
      <c r="E96" s="217"/>
      <c r="F96" s="217"/>
      <c r="G96" s="219"/>
      <c r="H96" s="220"/>
      <c r="I96" s="220"/>
      <c r="J96" s="216"/>
      <c r="K96" s="269"/>
      <c r="L96" s="270"/>
      <c r="M96" s="270"/>
      <c r="N96" s="270"/>
      <c r="O96" s="271" t="s">
        <v>176</v>
      </c>
      <c r="P96" s="272">
        <f>P97+P98</f>
        <v>0</v>
      </c>
      <c r="Q96" s="273"/>
      <c r="R96" s="219"/>
      <c r="S96" s="219"/>
      <c r="T96" s="219"/>
      <c r="U96" s="219"/>
      <c r="V96" s="221"/>
      <c r="W96" s="126"/>
      <c r="X96" s="126"/>
    </row>
    <row r="97" spans="1:24" s="145" customFormat="1" x14ac:dyDescent="0.2">
      <c r="A97" s="427" t="s">
        <v>132</v>
      </c>
      <c r="B97" s="428"/>
      <c r="C97" s="188"/>
      <c r="D97" s="189"/>
      <c r="E97" s="149" t="s">
        <v>119</v>
      </c>
      <c r="F97" s="190"/>
      <c r="G97" s="160"/>
      <c r="H97" s="211"/>
      <c r="I97" s="211"/>
      <c r="J97" s="222"/>
      <c r="K97" s="191"/>
      <c r="L97" s="192"/>
      <c r="M97" s="192"/>
      <c r="N97" s="192"/>
      <c r="O97" s="125">
        <f>IF(G97="",0,IF(G97="Ne treba raditi na predm.",1+SUM(L97:N97),(SUM(L97:N97)/G97)))</f>
        <v>0</v>
      </c>
      <c r="P97" s="164">
        <f t="shared" ref="P97:P98" si="13">IF(K97&gt;0,O97*(J97/(J97-K97)),O97)</f>
        <v>0</v>
      </c>
      <c r="Q97" s="243"/>
      <c r="R97" s="244"/>
      <c r="S97" s="244"/>
      <c r="T97" s="244"/>
      <c r="U97" s="165" t="str">
        <f>IF(Q97="","",R97/(Q97-S97))</f>
        <v/>
      </c>
      <c r="V97" s="166">
        <f>IF(P97="","",IF(C97="Ne","",IF(G97="Ne treba raditi na predm.","",IF((P97+P98)&gt;1,20,IF(U97="",IF((P97+P98)&gt;0.95,18,IF((P97+P98)&gt;0.9,15,IF((P97+P98)&gt;0.85,13,IF((P97+P98)&gt;0.8,10,IF((P97+P98)&gt;0.75,8,IF((P97+P98)&gt;0.7,5,IF((P97+P98)&gt;0.5,3,0))))))),IF((U97+U98)=1,20,IF((U97+U98)&gt;0.95,18,IF((U97+U98)&gt;0.9,15,IF((U97+U98)&gt;0.85,13,IF((U97+U98)&gt;0.8,10,IF((U97+U98)&gt;0.75,8,IF((U97+U98)&gt;0.7,5,IF((U97+U98)&gt;0.5,3,0)))))))))))))</f>
        <v>0</v>
      </c>
    </row>
    <row r="98" spans="1:24" s="145" customFormat="1" x14ac:dyDescent="0.2">
      <c r="A98" s="427" t="s">
        <v>133</v>
      </c>
      <c r="B98" s="428"/>
      <c r="C98" s="188"/>
      <c r="D98" s="185"/>
      <c r="E98" s="178"/>
      <c r="F98" s="386" t="str">
        <f t="shared" ref="F98" si="14">IF(E98="Sudija",1,IF(E98="Stručni saradnik",1,IF(E98="Član VSTV-a",2,"")))</f>
        <v/>
      </c>
      <c r="G98" s="179"/>
      <c r="H98" s="211"/>
      <c r="I98" s="211"/>
      <c r="J98" s="222"/>
      <c r="K98" s="191"/>
      <c r="L98" s="192"/>
      <c r="M98" s="192"/>
      <c r="N98" s="192"/>
      <c r="O98" s="125">
        <f>IF(G98="",0,IF(G98="Ne treba raditi na predm.",1+SUM(L98:N98),(SUM(L98:N98)/G98)))</f>
        <v>0</v>
      </c>
      <c r="P98" s="164">
        <f t="shared" si="13"/>
        <v>0</v>
      </c>
      <c r="Q98" s="243"/>
      <c r="R98" s="244"/>
      <c r="S98" s="244"/>
      <c r="T98" s="244"/>
      <c r="U98" s="165" t="str">
        <f t="shared" ref="U98" si="15">IF(Q98="","",R98/(Q98-S98))</f>
        <v/>
      </c>
      <c r="V98" s="166">
        <f>IF(P98="","",IF(C98="Ne","",IF(G98="Ne treba raditi na predm.","",IF((P97+P98)&gt;1,40,IF(U98="",IF((P97+P98)&gt;0.95,35,IF((P97+P98)&gt;0.9,30,IF((P97+P98)&gt;0.85,25,IF((P97+P98)&gt;0.8,20,IF((P97+P98)&gt;0.75,15,IF((P97+P98)&gt;0.7,10,IF((P97+P98)&gt;0.5,5,0))))))),IF((U97+U98)=1,40,IF((U97+U98)&gt;0.95,35,IF((U97+U98)&gt;0.9,30,IF((U97+U98)&gt;0.85,25,IF((U97+U98)&gt;0.8,20,IF((U97+U98)&gt;0.75,15,IF((U97+U98)&gt;0.7,10,IF((U97+U98)&gt;0.5,5,0)))))))))))))</f>
        <v>0</v>
      </c>
    </row>
    <row r="99" spans="1:24" s="145" customFormat="1" ht="30" customHeight="1" x14ac:dyDescent="0.2">
      <c r="A99" s="215" t="s">
        <v>134</v>
      </c>
      <c r="B99" s="216"/>
      <c r="C99" s="217"/>
      <c r="D99" s="218"/>
      <c r="E99" s="217"/>
      <c r="F99" s="217"/>
      <c r="G99" s="219"/>
      <c r="H99" s="223"/>
      <c r="I99" s="223"/>
      <c r="J99" s="224"/>
      <c r="K99" s="217"/>
      <c r="L99" s="217"/>
      <c r="M99" s="217"/>
      <c r="N99" s="217"/>
      <c r="O99" s="271" t="s">
        <v>176</v>
      </c>
      <c r="P99" s="272">
        <f>P100+P101</f>
        <v>0</v>
      </c>
      <c r="Q99" s="219"/>
      <c r="R99" s="219"/>
      <c r="S99" s="219"/>
      <c r="T99" s="219"/>
      <c r="U99" s="219"/>
      <c r="V99" s="221"/>
      <c r="W99" s="126"/>
      <c r="X99" s="126"/>
    </row>
    <row r="100" spans="1:24" s="145" customFormat="1" x14ac:dyDescent="0.2">
      <c r="A100" s="427" t="s">
        <v>132</v>
      </c>
      <c r="B100" s="428"/>
      <c r="C100" s="188"/>
      <c r="D100" s="185"/>
      <c r="E100" s="178"/>
      <c r="F100" s="386" t="str">
        <f t="shared" ref="F100:F101" si="16">IF(E100="Sudija",1,IF(E100="Stručni saradnik",1,IF(E100="Član VSTV-a",2,"")))</f>
        <v/>
      </c>
      <c r="G100" s="179"/>
      <c r="H100" s="211"/>
      <c r="I100" s="211"/>
      <c r="J100" s="222"/>
      <c r="K100" s="191"/>
      <c r="L100" s="192"/>
      <c r="M100" s="192"/>
      <c r="N100" s="192"/>
      <c r="O100" s="125">
        <f>IF(G100="",0,IF(G100="Ne treba raditi na predm.",1+SUM(L100:N100),(SUM(L100:N100)/G100)))</f>
        <v>0</v>
      </c>
      <c r="P100" s="164">
        <f t="shared" ref="P100:P101" si="17">IF(K100&gt;0,O100*(J100/(J100-K100)),O100)</f>
        <v>0</v>
      </c>
      <c r="Q100" s="243"/>
      <c r="R100" s="244"/>
      <c r="S100" s="244"/>
      <c r="T100" s="244"/>
      <c r="U100" s="165" t="str">
        <f t="shared" ref="U100:U101" si="18">IF(Q100="","",R100/(Q100-S100))</f>
        <v/>
      </c>
      <c r="V100" s="166">
        <f>IF(P100="","",IF(C100="Ne","",IF(G100="Ne treba raditi na predm.","",IF((P100+P101)&gt;1,40,IF(U100="",IF((P100+P101)&gt;0.95,35,IF((P100+P101)&gt;0.9,30,IF((P100+P101)&gt;0.85,25,IF((P100+P101)&gt;0.8,20,IF((P100+P101)&gt;0.75,15,IF((P100+P101)&gt;0.7,10,IF((P100+P101)&gt;0.5,5,0))))))),IF((U100+U101)=1,40,IF((U100+U101)&gt;0.95,35,IF((U100+U101)&gt;0.9,30,IF((U100+U101)&gt;0.85,25,IF((U100+U101)&gt;0.8,20,IF((U100+U101)&gt;0.75,15,IF((U100+U101)&gt;0.7,10,IF((U100+U101)&gt;0.5,5,0)))))))))))))</f>
        <v>0</v>
      </c>
    </row>
    <row r="101" spans="1:24" s="145" customFormat="1" x14ac:dyDescent="0.2">
      <c r="A101" s="427" t="s">
        <v>133</v>
      </c>
      <c r="B101" s="428"/>
      <c r="C101" s="188"/>
      <c r="D101" s="185"/>
      <c r="E101" s="178"/>
      <c r="F101" s="386" t="str">
        <f t="shared" si="16"/>
        <v/>
      </c>
      <c r="G101" s="179"/>
      <c r="H101" s="211"/>
      <c r="I101" s="211"/>
      <c r="J101" s="222"/>
      <c r="K101" s="191"/>
      <c r="L101" s="192"/>
      <c r="M101" s="192"/>
      <c r="N101" s="192"/>
      <c r="O101" s="125">
        <f>IF(G101="",0,IF(G101="Ne treba raditi na predm.",1+SUM(L101:N101),(SUM(L101:N101)/G101)))</f>
        <v>0</v>
      </c>
      <c r="P101" s="164">
        <f t="shared" si="17"/>
        <v>0</v>
      </c>
      <c r="Q101" s="243"/>
      <c r="R101" s="244"/>
      <c r="S101" s="244"/>
      <c r="T101" s="244"/>
      <c r="U101" s="165" t="str">
        <f t="shared" si="18"/>
        <v/>
      </c>
      <c r="V101" s="166">
        <f>IF(P101="","",IF(C101="Ne","",IF(G101="Ne treba raditi na predm.","",IF((P100+P101)&gt;1,40,IF(U101="",IF((P100+P101)&gt;0.95,35,IF((P100+P101)&gt;0.9,30,IF((P100+P101)&gt;0.85,25,IF((P100+P101)&gt;0.8,20,IF((P100+P101)&gt;0.75,15,IF((P100+P101)&gt;0.7,10,IF((P100+P101)&gt;0.5,5,0))))))),IF((U100+U101)=1,40,IF((U100+U101)&gt;0.95,35,IF((U100+U101)&gt;0.9,30,IF((U100+U101)&gt;0.85,25,IF((U100+U101)&gt;0.8,20,IF((U100+U101)&gt;0.75,15,IF((U100+U101)&gt;0.7,10,IF((U100+U101)&gt;0.5,5,0)))))))))))))</f>
        <v>0</v>
      </c>
    </row>
    <row r="102" spans="1:24" s="145" customFormat="1" ht="30" customHeight="1" x14ac:dyDescent="0.2">
      <c r="A102" s="215" t="s">
        <v>134</v>
      </c>
      <c r="B102" s="216"/>
      <c r="C102" s="217"/>
      <c r="D102" s="218"/>
      <c r="E102" s="217"/>
      <c r="F102" s="217"/>
      <c r="G102" s="219"/>
      <c r="H102" s="223"/>
      <c r="I102" s="223"/>
      <c r="J102" s="224"/>
      <c r="K102" s="217"/>
      <c r="L102" s="217"/>
      <c r="M102" s="217"/>
      <c r="N102" s="217"/>
      <c r="O102" s="271" t="s">
        <v>176</v>
      </c>
      <c r="P102" s="272">
        <f>P103+P104</f>
        <v>0</v>
      </c>
      <c r="Q102" s="219"/>
      <c r="R102" s="219"/>
      <c r="S102" s="219"/>
      <c r="T102" s="219"/>
      <c r="U102" s="219"/>
      <c r="V102" s="221"/>
      <c r="W102" s="126"/>
      <c r="X102" s="126"/>
    </row>
    <row r="103" spans="1:24" s="145" customFormat="1" x14ac:dyDescent="0.2">
      <c r="A103" s="427" t="s">
        <v>132</v>
      </c>
      <c r="B103" s="428"/>
      <c r="C103" s="188"/>
      <c r="D103" s="185"/>
      <c r="E103" s="178"/>
      <c r="F103" s="386" t="str">
        <f t="shared" ref="F103:F104" si="19">IF(E103="Sudija",1,IF(E103="Stručni saradnik",1,IF(E103="Član VSTV-a",2,"")))</f>
        <v/>
      </c>
      <c r="G103" s="179"/>
      <c r="H103" s="211"/>
      <c r="I103" s="211"/>
      <c r="J103" s="222"/>
      <c r="K103" s="191"/>
      <c r="L103" s="192"/>
      <c r="M103" s="192"/>
      <c r="N103" s="192"/>
      <c r="O103" s="125">
        <f>IF(G103="",0,IF(G103="Ne treba raditi na predm.",1+SUM(L103:N103),(SUM(L103:N103)/G103)))</f>
        <v>0</v>
      </c>
      <c r="P103" s="164">
        <f t="shared" ref="P103:P104" si="20">IF(K103&gt;0,O103*(J103/(J103-K103)),O103)</f>
        <v>0</v>
      </c>
      <c r="Q103" s="243"/>
      <c r="R103" s="244"/>
      <c r="S103" s="244"/>
      <c r="T103" s="244"/>
      <c r="U103" s="165" t="str">
        <f t="shared" ref="U103:U104" si="21">IF(Q103="","",R103/(Q103-S103))</f>
        <v/>
      </c>
      <c r="V103" s="166">
        <f>IF(P103="","",IF(C103="Ne","",IF(G103="Ne treba raditi na predm.","",IF((P103+P104)&gt;1,40,IF(U103="",IF((P103+P104)&gt;0.95,35,IF((P103+P104)&gt;0.9,30,IF((P103+P104)&gt;0.85,25,IF((P103+P104)&gt;0.8,20,IF((P103+P104)&gt;0.75,15,IF((P103+P104)&gt;0.7,10,IF((P103+P104)&gt;0.5,5,0))))))),IF((U103+U104)=1,40,IF((U103+U104)&gt;0.95,35,IF((U103+U104)&gt;0.9,30,IF((U103+U104)&gt;0.85,25,IF((U103+U104)&gt;0.8,20,IF((U103+U104)&gt;0.75,15,IF((U103+U104)&gt;0.7,10,IF((U103+U104)&gt;0.5,5,0)))))))))))))</f>
        <v>0</v>
      </c>
    </row>
    <row r="104" spans="1:24" s="145" customFormat="1" x14ac:dyDescent="0.2">
      <c r="A104" s="427" t="s">
        <v>133</v>
      </c>
      <c r="B104" s="428"/>
      <c r="C104" s="188"/>
      <c r="D104" s="185"/>
      <c r="E104" s="178"/>
      <c r="F104" s="386" t="str">
        <f t="shared" si="19"/>
        <v/>
      </c>
      <c r="G104" s="179"/>
      <c r="H104" s="211"/>
      <c r="I104" s="211"/>
      <c r="J104" s="222"/>
      <c r="K104" s="191"/>
      <c r="L104" s="192"/>
      <c r="M104" s="192"/>
      <c r="N104" s="192"/>
      <c r="O104" s="125">
        <f>IF(G104="",0,IF(G104="Ne treba raditi na predm.",1+SUM(L104:N104),(SUM(L104:N104)/G104)))</f>
        <v>0</v>
      </c>
      <c r="P104" s="164">
        <f t="shared" si="20"/>
        <v>0</v>
      </c>
      <c r="Q104" s="243"/>
      <c r="R104" s="244"/>
      <c r="S104" s="244"/>
      <c r="T104" s="244"/>
      <c r="U104" s="165" t="str">
        <f t="shared" si="21"/>
        <v/>
      </c>
      <c r="V104" s="166">
        <f>IF(P104="","",IF(C104="Ne","",IF(G104="Ne treba raditi na predm.","",IF((P103+P104)&gt;1,40,IF(U104="",IF((P103+P104)&gt;0.95,35,IF((P103+P104)&gt;0.9,30,IF((P103+P104)&gt;0.85,25,IF((P103+P104)&gt;0.8,20,IF((P103+P104)&gt;0.75,15,IF((P103+P104)&gt;0.7,10,IF((P103+P104)&gt;0.5,5,0))))))),IF((U103+U104)=1,40,IF((U103+U104)&gt;0.95,35,IF((U103+U104)&gt;0.9,30,IF((U103+U104)&gt;0.85,25,IF((U103+U104)&gt;0.8,20,IF((U103+U104)&gt;0.75,15,IF((U103+U104)&gt;0.7,10,IF((U103+U104)&gt;0.5,5,0)))))))))))))</f>
        <v>0</v>
      </c>
    </row>
    <row r="105" spans="1:24" s="145" customFormat="1" ht="30" customHeight="1" x14ac:dyDescent="0.2">
      <c r="A105" s="215" t="s">
        <v>134</v>
      </c>
      <c r="B105" s="216"/>
      <c r="C105" s="217"/>
      <c r="D105" s="218"/>
      <c r="E105" s="217"/>
      <c r="F105" s="217"/>
      <c r="G105" s="219"/>
      <c r="H105" s="223"/>
      <c r="I105" s="223"/>
      <c r="J105" s="224"/>
      <c r="K105" s="217"/>
      <c r="L105" s="217"/>
      <c r="M105" s="217"/>
      <c r="N105" s="217"/>
      <c r="O105" s="271" t="s">
        <v>176</v>
      </c>
      <c r="P105" s="272">
        <f>P106+P107</f>
        <v>0</v>
      </c>
      <c r="Q105" s="219"/>
      <c r="R105" s="219"/>
      <c r="S105" s="219"/>
      <c r="T105" s="219"/>
      <c r="U105" s="219"/>
      <c r="V105" s="221"/>
      <c r="W105" s="126"/>
      <c r="X105" s="126"/>
    </row>
    <row r="106" spans="1:24" s="145" customFormat="1" x14ac:dyDescent="0.2">
      <c r="A106" s="427" t="s">
        <v>132</v>
      </c>
      <c r="B106" s="428"/>
      <c r="C106" s="188"/>
      <c r="D106" s="185"/>
      <c r="E106" s="178"/>
      <c r="F106" s="386" t="str">
        <f t="shared" ref="F106:F107" si="22">IF(E106="Sudija",1,IF(E106="Stručni saradnik",1,IF(E106="Član VSTV-a",2,"")))</f>
        <v/>
      </c>
      <c r="G106" s="179"/>
      <c r="H106" s="211"/>
      <c r="I106" s="211"/>
      <c r="J106" s="222"/>
      <c r="K106" s="191"/>
      <c r="L106" s="192"/>
      <c r="M106" s="192"/>
      <c r="N106" s="192"/>
      <c r="O106" s="125">
        <f>IF(G106="",0,IF(G106="Ne treba raditi na predm.",1+SUM(L106:N106),(SUM(L106:N106)/G106)))</f>
        <v>0</v>
      </c>
      <c r="P106" s="164">
        <f t="shared" ref="P106:P107" si="23">IF(K106&gt;0,O106*(J106/(J106-K106)),O106)</f>
        <v>0</v>
      </c>
      <c r="Q106" s="243"/>
      <c r="R106" s="244"/>
      <c r="S106" s="244"/>
      <c r="T106" s="244"/>
      <c r="U106" s="165" t="str">
        <f t="shared" ref="U106:U107" si="24">IF(Q106="","",R106/(Q106-S106))</f>
        <v/>
      </c>
      <c r="V106" s="166">
        <f>IF(P106="","",IF(C106="Ne","",IF(G106="Ne treba raditi na predm.","",IF((P106+P107)&gt;1,40,IF(U106="",IF((P106+P107)&gt;0.95,35,IF((P106+P107)&gt;0.9,30,IF((P106+P107)&gt;0.85,25,IF((P106+P107)&gt;0.8,20,IF((P106+P107)&gt;0.75,15,IF((P106+P107)&gt;0.7,10,IF((P106+P107)&gt;0.5,5,0))))))),IF((U106+U107)=1,40,IF((U106+U107)&gt;0.95,35,IF((U106+U107)&gt;0.9,30,IF((U106+U107)&gt;0.85,25,IF((U106+U107)&gt;0.8,20,IF((U106+U107)&gt;0.75,15,IF((U106+U107)&gt;0.7,10,IF((U106+U107)&gt;0.5,5,0)))))))))))))</f>
        <v>0</v>
      </c>
    </row>
    <row r="107" spans="1:24" s="145" customFormat="1" x14ac:dyDescent="0.2">
      <c r="A107" s="427" t="s">
        <v>133</v>
      </c>
      <c r="B107" s="428"/>
      <c r="C107" s="188"/>
      <c r="D107" s="185"/>
      <c r="E107" s="178"/>
      <c r="F107" s="386" t="str">
        <f t="shared" si="22"/>
        <v/>
      </c>
      <c r="G107" s="179"/>
      <c r="H107" s="211"/>
      <c r="I107" s="211"/>
      <c r="J107" s="222"/>
      <c r="K107" s="191"/>
      <c r="L107" s="192"/>
      <c r="M107" s="192"/>
      <c r="N107" s="192"/>
      <c r="O107" s="125">
        <f>IF(G107="",0,IF(G107="Ne treba raditi na predm.",1+SUM(L107:N107),(SUM(L107:N107)/G107)))</f>
        <v>0</v>
      </c>
      <c r="P107" s="164">
        <f t="shared" si="23"/>
        <v>0</v>
      </c>
      <c r="Q107" s="243"/>
      <c r="R107" s="244"/>
      <c r="S107" s="244"/>
      <c r="T107" s="244"/>
      <c r="U107" s="165" t="str">
        <f t="shared" si="24"/>
        <v/>
      </c>
      <c r="V107" s="166">
        <f>IF(P107="","",IF(C107="Ne","",IF(G107="Ne treba raditi na predm.","",IF((P106+P107)&gt;1,40,IF(U107="",IF((P106+P107)&gt;0.95,35,IF((P106+P107)&gt;0.9,30,IF((P106+P107)&gt;0.85,25,IF((P106+P107)&gt;0.8,20,IF((P106+P107)&gt;0.75,15,IF((P106+P107)&gt;0.7,10,IF((P106+P107)&gt;0.5,5,0))))))),IF((U106+U107)=1,40,IF((U106+U107)&gt;0.95,35,IF((U106+U107)&gt;0.9,30,IF((U106+U107)&gt;0.85,25,IF((U106+U107)&gt;0.8,20,IF((U106+U107)&gt;0.75,15,IF((U106+U107)&gt;0.7,10,IF((U106+U107)&gt;0.5,5,0)))))))))))))</f>
        <v>0</v>
      </c>
    </row>
    <row r="108" spans="1:24" s="145" customFormat="1" ht="30" customHeight="1" x14ac:dyDescent="0.2">
      <c r="A108" s="215" t="s">
        <v>134</v>
      </c>
      <c r="B108" s="216"/>
      <c r="C108" s="217"/>
      <c r="D108" s="218"/>
      <c r="E108" s="217"/>
      <c r="F108" s="217"/>
      <c r="G108" s="219"/>
      <c r="H108" s="223"/>
      <c r="I108" s="223"/>
      <c r="J108" s="224"/>
      <c r="K108" s="217"/>
      <c r="L108" s="217"/>
      <c r="M108" s="217"/>
      <c r="N108" s="217"/>
      <c r="O108" s="271" t="s">
        <v>176</v>
      </c>
      <c r="P108" s="272">
        <f>P109+P110</f>
        <v>0</v>
      </c>
      <c r="Q108" s="219"/>
      <c r="R108" s="219"/>
      <c r="S108" s="219"/>
      <c r="T108" s="219"/>
      <c r="U108" s="219"/>
      <c r="V108" s="221"/>
      <c r="W108" s="126"/>
      <c r="X108" s="126"/>
    </row>
    <row r="109" spans="1:24" s="145" customFormat="1" x14ac:dyDescent="0.2">
      <c r="A109" s="427" t="s">
        <v>132</v>
      </c>
      <c r="B109" s="428"/>
      <c r="C109" s="188"/>
      <c r="D109" s="185"/>
      <c r="E109" s="178"/>
      <c r="F109" s="386" t="str">
        <f t="shared" ref="F109:F110" si="25">IF(E109="Sudija",1,IF(E109="Stručni saradnik",1,IF(E109="Član VSTV-a",2,"")))</f>
        <v/>
      </c>
      <c r="G109" s="179"/>
      <c r="H109" s="211"/>
      <c r="I109" s="211"/>
      <c r="J109" s="222"/>
      <c r="K109" s="191"/>
      <c r="L109" s="192"/>
      <c r="M109" s="192"/>
      <c r="N109" s="192"/>
      <c r="O109" s="125">
        <f>IF(G109="",0,IF(G109="Ne treba raditi na predm.",1+SUM(L109:N109),(SUM(L109:N109)/G109)))</f>
        <v>0</v>
      </c>
      <c r="P109" s="164">
        <f t="shared" ref="P109:P110" si="26">IF(K109&gt;0,O109*(J109/(J109-K109)),O109)</f>
        <v>0</v>
      </c>
      <c r="Q109" s="243"/>
      <c r="R109" s="244"/>
      <c r="S109" s="244"/>
      <c r="T109" s="244"/>
      <c r="U109" s="165" t="str">
        <f t="shared" ref="U109:U110" si="27">IF(Q109="","",R109/(Q109-S109))</f>
        <v/>
      </c>
      <c r="V109" s="166">
        <f>IF(P109="","",IF(C109="Ne","",IF(G109="Ne treba raditi na predm.","",IF((P109+P110)&gt;1,40,IF(U109="",IF((P109+P110)&gt;0.95,35,IF((P109+P110)&gt;0.9,30,IF((P109+P110)&gt;0.85,25,IF((P109+P110)&gt;0.8,20,IF((P109+P110)&gt;0.75,15,IF((P109+P110)&gt;0.7,10,IF((P109+P110)&gt;0.5,5,0))))))),IF((U109+U110)=1,40,IF((U109+U110)&gt;0.95,35,IF((U109+U110)&gt;0.9,30,IF((U109+U110)&gt;0.85,25,IF((U109+U110)&gt;0.8,20,IF((U109+U110)&gt;0.75,15,IF((U109+U110)&gt;0.7,10,IF((U109+U110)&gt;0.5,5,0)))))))))))))</f>
        <v>0</v>
      </c>
    </row>
    <row r="110" spans="1:24" s="145" customFormat="1" x14ac:dyDescent="0.2">
      <c r="A110" s="427" t="s">
        <v>133</v>
      </c>
      <c r="B110" s="428"/>
      <c r="C110" s="188"/>
      <c r="D110" s="185"/>
      <c r="E110" s="178"/>
      <c r="F110" s="386" t="str">
        <f t="shared" si="25"/>
        <v/>
      </c>
      <c r="G110" s="179"/>
      <c r="H110" s="211"/>
      <c r="I110" s="211"/>
      <c r="J110" s="222"/>
      <c r="K110" s="191"/>
      <c r="L110" s="192"/>
      <c r="M110" s="192"/>
      <c r="N110" s="192"/>
      <c r="O110" s="125">
        <f>IF(G110="",0,IF(G110="Ne treba raditi na predm.",1+SUM(L110:N110),(SUM(L110:N110)/G110)))</f>
        <v>0</v>
      </c>
      <c r="P110" s="164">
        <f t="shared" si="26"/>
        <v>0</v>
      </c>
      <c r="Q110" s="243"/>
      <c r="R110" s="244"/>
      <c r="S110" s="244"/>
      <c r="T110" s="244"/>
      <c r="U110" s="165" t="str">
        <f t="shared" si="27"/>
        <v/>
      </c>
      <c r="V110" s="166">
        <f>IF(P110="","",IF(C110="Ne","",IF(G110="Ne treba raditi na predm.","",IF((P109+P110)&gt;1,40,IF(U110="",IF((P109+P110)&gt;0.95,35,IF((P109+P110)&gt;0.9,30,IF((P109+P110)&gt;0.85,25,IF((P109+P110)&gt;0.8,20,IF((P109+P110)&gt;0.75,15,IF((P109+P110)&gt;0.7,10,IF((P109+P110)&gt;0.5,5,0))))))),IF((U109+U110)=1,40,IF((U109+U110)&gt;0.95,35,IF((U109+U110)&gt;0.9,30,IF((U109+U110)&gt;0.85,25,IF((U109+U110)&gt;0.8,20,IF((U109+U110)&gt;0.75,15,IF((U109+U110)&gt;0.7,10,IF((U109+U110)&gt;0.5,5,0)))))))))))))</f>
        <v>0</v>
      </c>
    </row>
    <row r="111" spans="1:24" s="145" customFormat="1" ht="30" customHeight="1" x14ac:dyDescent="0.2">
      <c r="A111" s="215" t="s">
        <v>134</v>
      </c>
      <c r="B111" s="216"/>
      <c r="C111" s="217"/>
      <c r="D111" s="218"/>
      <c r="E111" s="217"/>
      <c r="F111" s="217"/>
      <c r="G111" s="219"/>
      <c r="H111" s="223"/>
      <c r="I111" s="223"/>
      <c r="J111" s="224"/>
      <c r="K111" s="217"/>
      <c r="L111" s="217"/>
      <c r="M111" s="217"/>
      <c r="N111" s="217"/>
      <c r="O111" s="271" t="s">
        <v>176</v>
      </c>
      <c r="P111" s="272">
        <f>P112+P113</f>
        <v>0</v>
      </c>
      <c r="Q111" s="219"/>
      <c r="R111" s="219"/>
      <c r="S111" s="219"/>
      <c r="T111" s="219"/>
      <c r="U111" s="219"/>
      <c r="V111" s="221"/>
      <c r="W111" s="126"/>
      <c r="X111" s="126"/>
    </row>
    <row r="112" spans="1:24" s="145" customFormat="1" x14ac:dyDescent="0.2">
      <c r="A112" s="427" t="s">
        <v>132</v>
      </c>
      <c r="B112" s="428"/>
      <c r="C112" s="188"/>
      <c r="D112" s="185"/>
      <c r="E112" s="178"/>
      <c r="F112" s="386" t="str">
        <f t="shared" ref="F112:F113" si="28">IF(E112="Sudija",1,IF(E112="Stručni saradnik",1,IF(E112="Član VSTV-a",2,"")))</f>
        <v/>
      </c>
      <c r="G112" s="179"/>
      <c r="H112" s="211"/>
      <c r="I112" s="211"/>
      <c r="J112" s="225"/>
      <c r="K112" s="191"/>
      <c r="L112" s="192"/>
      <c r="M112" s="192"/>
      <c r="N112" s="192"/>
      <c r="O112" s="125">
        <f>IF(G112="",0,IF(G112="Ne treba raditi na predm.",1+SUM(L112:N112),(SUM(L112:N112)/G112)))</f>
        <v>0</v>
      </c>
      <c r="P112" s="164">
        <f t="shared" ref="P112:P113" si="29">IF(K112&gt;0,O112*(J112/(J112-K112)),O112)</f>
        <v>0</v>
      </c>
      <c r="Q112" s="243"/>
      <c r="R112" s="244"/>
      <c r="S112" s="244"/>
      <c r="T112" s="244"/>
      <c r="U112" s="165" t="str">
        <f t="shared" ref="U112" si="30">IF(Q112="","",R112/(Q112-S112))</f>
        <v/>
      </c>
      <c r="V112" s="166">
        <f>IF(P112="","",IF(C112="Ne","",IF(G112="Ne treba raditi na predm.","",IF((P112+P113)&gt;1,40,IF(U112="",IF((P112+P113)&gt;0.95,35,IF((P112+P113)&gt;0.9,30,IF((P112+P113)&gt;0.85,25,IF((P112+P113)&gt;0.8,20,IF((P112+P113)&gt;0.75,15,IF((P112+P113)&gt;0.7,10,IF((P112+P113)&gt;0.5,5,0))))))),IF((U112+U113)=1,40,IF((U112+U113)&gt;0.95,35,IF((U112+U113)&gt;0.9,30,IF((U112+U113)&gt;0.85,25,IF((U112+U113)&gt;0.8,20,IF((U112+U113)&gt;0.75,15,IF((U112+U113)&gt;0.7,10,IF((U112+U113)&gt;0.5,5,0)))))))))))))</f>
        <v>0</v>
      </c>
    </row>
    <row r="113" spans="1:24" s="145" customFormat="1" x14ac:dyDescent="0.2">
      <c r="A113" s="427" t="s">
        <v>133</v>
      </c>
      <c r="B113" s="428"/>
      <c r="C113" s="188"/>
      <c r="D113" s="185"/>
      <c r="E113" s="178"/>
      <c r="F113" s="386" t="str">
        <f t="shared" si="28"/>
        <v/>
      </c>
      <c r="G113" s="179"/>
      <c r="H113" s="211"/>
      <c r="I113" s="211"/>
      <c r="J113" s="225"/>
      <c r="K113" s="191"/>
      <c r="L113" s="192"/>
      <c r="M113" s="192"/>
      <c r="N113" s="192"/>
      <c r="O113" s="125">
        <f>IF(G113="",0,IF(G113="Ne treba raditi na predm.",1+SUM(L113:N113),(SUM(L113:N113)/G113)))</f>
        <v>0</v>
      </c>
      <c r="P113" s="164">
        <f t="shared" si="29"/>
        <v>0</v>
      </c>
      <c r="Q113" s="243"/>
      <c r="R113" s="244"/>
      <c r="S113" s="244"/>
      <c r="T113" s="244"/>
      <c r="U113" s="165" t="str">
        <f>IF(Q113="","",R113/(Q113-S113))</f>
        <v/>
      </c>
      <c r="V113" s="166">
        <f>IF(P113="","",IF(C113="Ne","",IF(G113="Ne treba raditi na predm.","",IF((P112+P113)&gt;1,40,IF(U113="",IF((P112+P113)&gt;0.95,35,IF((P112+P113)&gt;0.9,30,IF((P112+P113)&gt;0.85,25,IF((P112+P113)&gt;0.8,20,IF((P112+P113)&gt;0.75,15,IF((P112+P113)&gt;0.7,10,IF((P112+P113)&gt;0.5,5,0))))))),IF((U112+U113)=1,40,IF((U112+U113)&gt;0.95,35,IF((U112+U113)&gt;0.9,30,IF((U112+U113)&gt;0.85,25,IF((U112+U113)&gt;0.8,20,IF((U112+U113)&gt;0.75,15,IF((U112+U113)&gt;0.7,10,IF((U112+U113)&gt;0.5,5,0)))))))))))))</f>
        <v>0</v>
      </c>
    </row>
    <row r="114" spans="1:24" s="145" customFormat="1" ht="30" customHeight="1" x14ac:dyDescent="0.2">
      <c r="A114" s="215" t="s">
        <v>134</v>
      </c>
      <c r="B114" s="216"/>
      <c r="C114" s="217"/>
      <c r="D114" s="218"/>
      <c r="E114" s="217"/>
      <c r="F114" s="217"/>
      <c r="G114" s="219"/>
      <c r="H114" s="223"/>
      <c r="I114" s="223"/>
      <c r="J114" s="224"/>
      <c r="K114" s="217"/>
      <c r="L114" s="217"/>
      <c r="M114" s="217"/>
      <c r="N114" s="217"/>
      <c r="O114" s="271" t="s">
        <v>176</v>
      </c>
      <c r="P114" s="272">
        <f>P115+P116</f>
        <v>0</v>
      </c>
      <c r="Q114" s="219"/>
      <c r="R114" s="219"/>
      <c r="S114" s="219"/>
      <c r="T114" s="219"/>
      <c r="U114" s="219"/>
      <c r="V114" s="221"/>
      <c r="W114" s="126"/>
      <c r="X114" s="126"/>
    </row>
    <row r="115" spans="1:24" s="145" customFormat="1" x14ac:dyDescent="0.2">
      <c r="A115" s="427" t="s">
        <v>132</v>
      </c>
      <c r="B115" s="428"/>
      <c r="C115" s="188"/>
      <c r="D115" s="185"/>
      <c r="E115" s="178"/>
      <c r="F115" s="386" t="str">
        <f t="shared" ref="F115:F116" si="31">IF(E115="Sudija",1,IF(E115="Stručni saradnik",1,IF(E115="Član VSTV-a",2,"")))</f>
        <v/>
      </c>
      <c r="G115" s="179"/>
      <c r="H115" s="211"/>
      <c r="I115" s="211"/>
      <c r="J115" s="225"/>
      <c r="K115" s="191"/>
      <c r="L115" s="192"/>
      <c r="M115" s="192"/>
      <c r="N115" s="192"/>
      <c r="O115" s="125">
        <f>IF(G115="",0,IF(G115="Ne treba raditi na predm.",1+SUM(L115:N115),(SUM(L115:N115)/G115)))</f>
        <v>0</v>
      </c>
      <c r="P115" s="164">
        <f t="shared" ref="P115:P116" si="32">IF(K115&gt;0,O115*(J115/(J115-K115)),O115)</f>
        <v>0</v>
      </c>
      <c r="Q115" s="243"/>
      <c r="R115" s="244"/>
      <c r="S115" s="244"/>
      <c r="T115" s="244"/>
      <c r="U115" s="165" t="str">
        <f t="shared" ref="U115" si="33">IF(Q115="","",R115/(Q115-S115))</f>
        <v/>
      </c>
      <c r="V115" s="166">
        <f>IF(P115="","",IF(C115="Ne","",IF(G115="Ne treba raditi na predm.","",IF((P115+P116)&gt;1,40,IF(U115="",IF((P115+P116)&gt;0.95,35,IF((P115+P116)&gt;0.9,30,IF((P115+P116)&gt;0.85,25,IF((P115+P116)&gt;0.8,20,IF((P115+P116)&gt;0.75,15,IF((P115+P116)&gt;0.7,10,IF((P115+P116)&gt;0.5,5,0))))))),IF((U115+U116)=1,40,IF((U115+U116)&gt;0.95,35,IF((U115+U116)&gt;0.9,30,IF((U115+U116)&gt;0.85,25,IF((U115+U116)&gt;0.8,20,IF((U115+U116)&gt;0.75,15,IF((U115+U116)&gt;0.7,10,IF((U115+U116)&gt;0.5,5,0)))))))))))))</f>
        <v>0</v>
      </c>
    </row>
    <row r="116" spans="1:24" s="145" customFormat="1" x14ac:dyDescent="0.2">
      <c r="A116" s="427" t="s">
        <v>133</v>
      </c>
      <c r="B116" s="428"/>
      <c r="C116" s="188"/>
      <c r="D116" s="185"/>
      <c r="E116" s="178"/>
      <c r="F116" s="386" t="str">
        <f t="shared" si="31"/>
        <v/>
      </c>
      <c r="G116" s="179"/>
      <c r="H116" s="211"/>
      <c r="I116" s="211"/>
      <c r="J116" s="225"/>
      <c r="K116" s="191"/>
      <c r="L116" s="192"/>
      <c r="M116" s="192"/>
      <c r="N116" s="192"/>
      <c r="O116" s="125">
        <f>IF(G116="",0,IF(G116="Ne treba raditi na predm.",1+SUM(L116:N116),(SUM(L116:N116)/G116)))</f>
        <v>0</v>
      </c>
      <c r="P116" s="164">
        <f t="shared" si="32"/>
        <v>0</v>
      </c>
      <c r="Q116" s="243"/>
      <c r="R116" s="244"/>
      <c r="S116" s="244"/>
      <c r="T116" s="244"/>
      <c r="U116" s="165" t="str">
        <f>IF(Q116="","",R116/(Q116-S116))</f>
        <v/>
      </c>
      <c r="V116" s="166">
        <f>IF(P116="","",IF(C116="Ne","",IF(G116="Ne treba raditi na predm.","",IF((P115+P116)&gt;1,40,IF(U116="",IF((P115+P116)&gt;0.95,35,IF((P115+P116)&gt;0.9,30,IF((P115+P116)&gt;0.85,25,IF((P115+P116)&gt;0.8,20,IF((P115+P116)&gt;0.75,15,IF((P115+P116)&gt;0.7,10,IF((P115+P116)&gt;0.5,5,0))))))),IF((U115+U116)=1,40,IF((U115+U116)&gt;0.95,35,IF((U115+U116)&gt;0.9,30,IF((U115+U116)&gt;0.85,25,IF((U115+U116)&gt;0.8,20,IF((U115+U116)&gt;0.75,15,IF((U115+U116)&gt;0.7,10,IF((U115+U116)&gt;0.5,5,0)))))))))))))</f>
        <v>0</v>
      </c>
    </row>
    <row r="117" spans="1:24" s="145" customFormat="1" ht="30" customHeight="1" x14ac:dyDescent="0.2">
      <c r="A117" s="215" t="s">
        <v>134</v>
      </c>
      <c r="B117" s="216"/>
      <c r="C117" s="217"/>
      <c r="D117" s="218"/>
      <c r="E117" s="217"/>
      <c r="F117" s="217"/>
      <c r="G117" s="219"/>
      <c r="H117" s="223"/>
      <c r="I117" s="223"/>
      <c r="J117" s="224"/>
      <c r="K117" s="217"/>
      <c r="L117" s="217"/>
      <c r="M117" s="217"/>
      <c r="N117" s="217"/>
      <c r="O117" s="271" t="s">
        <v>176</v>
      </c>
      <c r="P117" s="272">
        <f>P118+P119</f>
        <v>0</v>
      </c>
      <c r="Q117" s="219"/>
      <c r="R117" s="219"/>
      <c r="S117" s="219"/>
      <c r="T117" s="219"/>
      <c r="U117" s="219"/>
      <c r="V117" s="221"/>
      <c r="W117" s="126"/>
      <c r="X117" s="126"/>
    </row>
    <row r="118" spans="1:24" s="145" customFormat="1" x14ac:dyDescent="0.2">
      <c r="A118" s="427" t="s">
        <v>132</v>
      </c>
      <c r="B118" s="428"/>
      <c r="C118" s="188"/>
      <c r="D118" s="185"/>
      <c r="E118" s="178"/>
      <c r="F118" s="386" t="str">
        <f t="shared" ref="F118:F119" si="34">IF(E118="Sudija",1,IF(E118="Stručni saradnik",1,IF(E118="Član VSTV-a",2,"")))</f>
        <v/>
      </c>
      <c r="G118" s="179"/>
      <c r="H118" s="211"/>
      <c r="I118" s="211"/>
      <c r="J118" s="225"/>
      <c r="K118" s="191"/>
      <c r="L118" s="192"/>
      <c r="M118" s="192"/>
      <c r="N118" s="192"/>
      <c r="O118" s="125">
        <f>IF(G118="",0,IF(G118="Ne treba raditi na predm.",1+SUM(L118:N118),(SUM(L118:N118)/G118)))</f>
        <v>0</v>
      </c>
      <c r="P118" s="164">
        <f t="shared" ref="P118:P119" si="35">IF(K118&gt;0,O118*(J118/(J118-K118)),O118)</f>
        <v>0</v>
      </c>
      <c r="Q118" s="243"/>
      <c r="R118" s="244"/>
      <c r="S118" s="244"/>
      <c r="T118" s="244"/>
      <c r="U118" s="165" t="str">
        <f t="shared" ref="U118" si="36">IF(Q118="","",R118/(Q118-S118))</f>
        <v/>
      </c>
      <c r="V118" s="166">
        <f>IF(P118="","",IF(C118="Ne","",IF(G118="Ne treba raditi na predm.","",IF((P118+P119)&gt;1,40,IF(U118="",IF((P118+P119)&gt;0.95,35,IF((P118+P119)&gt;0.9,30,IF((P118+P119)&gt;0.85,25,IF((P118+P119)&gt;0.8,20,IF((P118+P119)&gt;0.75,15,IF((P118+P119)&gt;0.7,10,IF((P118+P119)&gt;0.5,5,0))))))),IF((U118+U119)=1,40,IF((U118+U119)&gt;0.95,35,IF((U118+U119)&gt;0.9,30,IF((U118+U119)&gt;0.85,25,IF((U118+U119)&gt;0.8,20,IF((U118+U119)&gt;0.75,15,IF((U118+U119)&gt;0.7,10,IF((U118+U119)&gt;0.5,5,0)))))))))))))</f>
        <v>0</v>
      </c>
    </row>
    <row r="119" spans="1:24" s="145" customFormat="1" x14ac:dyDescent="0.2">
      <c r="A119" s="427" t="s">
        <v>133</v>
      </c>
      <c r="B119" s="428"/>
      <c r="C119" s="188"/>
      <c r="D119" s="185"/>
      <c r="E119" s="178"/>
      <c r="F119" s="386" t="str">
        <f t="shared" si="34"/>
        <v/>
      </c>
      <c r="G119" s="179"/>
      <c r="H119" s="211"/>
      <c r="I119" s="211"/>
      <c r="J119" s="225"/>
      <c r="K119" s="191"/>
      <c r="L119" s="192"/>
      <c r="M119" s="192"/>
      <c r="N119" s="192"/>
      <c r="O119" s="125">
        <f>IF(G119="",0,IF(G119="Ne treba raditi na predm.",1+SUM(L119:N119),(SUM(L119:N119)/G119)))</f>
        <v>0</v>
      </c>
      <c r="P119" s="164">
        <f t="shared" si="35"/>
        <v>0</v>
      </c>
      <c r="Q119" s="243"/>
      <c r="R119" s="244"/>
      <c r="S119" s="244"/>
      <c r="T119" s="244"/>
      <c r="U119" s="165" t="str">
        <f>IF(Q119="","",R119/(Q119-S119))</f>
        <v/>
      </c>
      <c r="V119" s="166">
        <f>IF(P119="","",IF(C119="Ne","",IF(G119="Ne treba raditi na predm.","",IF((P118+P119)&gt;1,40,IF(U119="",IF((P118+P119)&gt;0.95,35,IF((P118+P119)&gt;0.9,30,IF((P118+P119)&gt;0.85,25,IF((P118+P119)&gt;0.8,20,IF((P118+P119)&gt;0.75,15,IF((P118+P119)&gt;0.7,10,IF((P118+P119)&gt;0.5,5,0))))))),IF((U118+U119)=1,40,IF((U118+U119)&gt;0.95,35,IF((U118+U119)&gt;0.9,30,IF((U118+U119)&gt;0.85,25,IF((U118+U119)&gt;0.8,20,IF((U118+U119)&gt;0.75,15,IF((U118+U119)&gt;0.7,10,IF((U118+U119)&gt;0.5,5,0)))))))))))))</f>
        <v>0</v>
      </c>
    </row>
    <row r="120" spans="1:24" s="145" customFormat="1" ht="30" customHeight="1" x14ac:dyDescent="0.2">
      <c r="A120" s="215" t="s">
        <v>134</v>
      </c>
      <c r="B120" s="216"/>
      <c r="C120" s="217"/>
      <c r="D120" s="218"/>
      <c r="E120" s="217"/>
      <c r="F120" s="217"/>
      <c r="G120" s="219"/>
      <c r="H120" s="223"/>
      <c r="I120" s="223"/>
      <c r="J120" s="224"/>
      <c r="K120" s="217"/>
      <c r="L120" s="217"/>
      <c r="M120" s="217"/>
      <c r="N120" s="217"/>
      <c r="O120" s="271" t="s">
        <v>176</v>
      </c>
      <c r="P120" s="272">
        <f>P121+P122</f>
        <v>0</v>
      </c>
      <c r="Q120" s="219"/>
      <c r="R120" s="219"/>
      <c r="S120" s="219"/>
      <c r="T120" s="219"/>
      <c r="U120" s="219"/>
      <c r="V120" s="221"/>
      <c r="W120" s="126"/>
      <c r="X120" s="126"/>
    </row>
    <row r="121" spans="1:24" s="145" customFormat="1" x14ac:dyDescent="0.2">
      <c r="A121" s="427" t="s">
        <v>132</v>
      </c>
      <c r="B121" s="428"/>
      <c r="C121" s="188"/>
      <c r="D121" s="185"/>
      <c r="E121" s="178"/>
      <c r="F121" s="386" t="str">
        <f t="shared" ref="F121:F122" si="37">IF(E121="Sudija",1,IF(E121="Stručni saradnik",1,IF(E121="Član VSTV-a",2,"")))</f>
        <v/>
      </c>
      <c r="G121" s="179"/>
      <c r="H121" s="211"/>
      <c r="I121" s="211"/>
      <c r="J121" s="225"/>
      <c r="K121" s="191"/>
      <c r="L121" s="192"/>
      <c r="M121" s="192"/>
      <c r="N121" s="192"/>
      <c r="O121" s="125">
        <f>IF(G121="",0,IF(G121="Ne treba raditi na predm.",1+SUM(L121:N121),(SUM(L121:N121)/G121)))</f>
        <v>0</v>
      </c>
      <c r="P121" s="164">
        <f t="shared" ref="P121:P122" si="38">IF(K121&gt;0,O121*(J121/(J121-K121)),O121)</f>
        <v>0</v>
      </c>
      <c r="Q121" s="243"/>
      <c r="R121" s="244"/>
      <c r="S121" s="244"/>
      <c r="T121" s="244"/>
      <c r="U121" s="165" t="str">
        <f t="shared" ref="U121" si="39">IF(Q121="","",R121/(Q121-S121))</f>
        <v/>
      </c>
      <c r="V121" s="166">
        <f>IF(P121="","",IF(C121="Ne","",IF(G121="Ne treba raditi na predm.","",IF((P121+P122)&gt;1,40,IF(U121="",IF((P121+P122)&gt;0.95,35,IF((P121+P122)&gt;0.9,30,IF((P121+P122)&gt;0.85,25,IF((P121+P122)&gt;0.8,20,IF((P121+P122)&gt;0.75,15,IF((P121+P122)&gt;0.7,10,IF((P121+P122)&gt;0.5,5,0))))))),IF((U121+U122)=1,40,IF((U121+U122)&gt;0.95,35,IF((U121+U122)&gt;0.9,30,IF((U121+U122)&gt;0.85,25,IF((U121+U122)&gt;0.8,20,IF((U121+U122)&gt;0.75,15,IF((U121+U122)&gt;0.7,10,IF((U121+U122)&gt;0.5,5,0)))))))))))))</f>
        <v>0</v>
      </c>
    </row>
    <row r="122" spans="1:24" s="145" customFormat="1" x14ac:dyDescent="0.2">
      <c r="A122" s="427" t="s">
        <v>133</v>
      </c>
      <c r="B122" s="428"/>
      <c r="C122" s="188"/>
      <c r="D122" s="185"/>
      <c r="E122" s="178"/>
      <c r="F122" s="386" t="str">
        <f t="shared" si="37"/>
        <v/>
      </c>
      <c r="G122" s="187"/>
      <c r="H122" s="211"/>
      <c r="I122" s="211"/>
      <c r="J122" s="225"/>
      <c r="K122" s="191"/>
      <c r="L122" s="192"/>
      <c r="M122" s="192"/>
      <c r="N122" s="192"/>
      <c r="O122" s="125">
        <f>IF(G122="",0,IF(G122="Ne treba raditi na predm.",1+SUM(L122:N122),(SUM(L122:N122)/G122)))</f>
        <v>0</v>
      </c>
      <c r="P122" s="164">
        <f t="shared" si="38"/>
        <v>0</v>
      </c>
      <c r="Q122" s="243"/>
      <c r="R122" s="244"/>
      <c r="S122" s="244"/>
      <c r="T122" s="244"/>
      <c r="U122" s="165" t="str">
        <f>IF(Q122="","",R122/(Q122-S122))</f>
        <v/>
      </c>
      <c r="V122" s="166">
        <f>IF(P122="","",IF(C122="Ne","",IF(G122="Ne treba raditi na predm.","",IF((P121+P122)&gt;1,40,IF(U122="",IF((P121+P122)&gt;0.95,35,IF((P121+P122)&gt;0.9,30,IF((P121+P122)&gt;0.85,25,IF((P121+P122)&gt;0.8,20,IF((P121+P122)&gt;0.75,15,IF((P121+P122)&gt;0.7,10,IF((P121+P122)&gt;0.5,5,0))))))),IF((U121+U122)=1,40,IF((U121+U122)&gt;0.95,35,IF((U121+U122)&gt;0.9,30,IF((U121+U122)&gt;0.85,25,IF((U121+U122)&gt;0.8,20,IF((U121+U122)&gt;0.75,15,IF((U121+U122)&gt;0.7,10,IF((U121+U122)&gt;0.5,5,0)))))))))))))</f>
        <v>0</v>
      </c>
    </row>
    <row r="123" spans="1:24" s="145" customFormat="1" ht="30" customHeight="1" x14ac:dyDescent="0.2">
      <c r="A123" s="215" t="s">
        <v>134</v>
      </c>
      <c r="B123" s="216"/>
      <c r="C123" s="217"/>
      <c r="D123" s="218"/>
      <c r="E123" s="217"/>
      <c r="F123" s="217"/>
      <c r="G123" s="219"/>
      <c r="H123" s="223"/>
      <c r="I123" s="223"/>
      <c r="J123" s="224"/>
      <c r="K123" s="217"/>
      <c r="L123" s="217"/>
      <c r="M123" s="217"/>
      <c r="N123" s="217"/>
      <c r="O123" s="271" t="s">
        <v>176</v>
      </c>
      <c r="P123" s="272">
        <f>P124+P125</f>
        <v>0</v>
      </c>
      <c r="Q123" s="219"/>
      <c r="R123" s="219"/>
      <c r="S123" s="219"/>
      <c r="T123" s="219"/>
      <c r="U123" s="219"/>
      <c r="V123" s="221"/>
      <c r="W123" s="126"/>
      <c r="X123" s="126"/>
    </row>
    <row r="124" spans="1:24" s="145" customFormat="1" x14ac:dyDescent="0.2">
      <c r="A124" s="427" t="s">
        <v>132</v>
      </c>
      <c r="B124" s="428"/>
      <c r="C124" s="188"/>
      <c r="D124" s="185"/>
      <c r="E124" s="178"/>
      <c r="F124" s="386" t="str">
        <f t="shared" ref="F124:F125" si="40">IF(E124="Sudija",1,IF(E124="Stručni saradnik",1,IF(E124="Član VSTV-a",2,"")))</f>
        <v/>
      </c>
      <c r="G124" s="180"/>
      <c r="H124" s="211"/>
      <c r="I124" s="211"/>
      <c r="J124" s="225"/>
      <c r="K124" s="191"/>
      <c r="L124" s="192"/>
      <c r="M124" s="192"/>
      <c r="N124" s="192"/>
      <c r="O124" s="125">
        <f>IF(G124="",0,IF(G124="Ne treba raditi na predm.",1+SUM(L124:N124),(SUM(L124:N124)/G124)))</f>
        <v>0</v>
      </c>
      <c r="P124" s="164">
        <f t="shared" ref="P124:P125" si="41">IF(K124&gt;0,O124*(J124/(J124-K124)),O124)</f>
        <v>0</v>
      </c>
      <c r="Q124" s="243"/>
      <c r="R124" s="244"/>
      <c r="S124" s="244"/>
      <c r="T124" s="244"/>
      <c r="U124" s="165" t="str">
        <f t="shared" ref="U124" si="42">IF(Q124="","",R124/(Q124-S124))</f>
        <v/>
      </c>
      <c r="V124" s="166">
        <f>IF(P124="","",IF(C124="Ne","",IF(G124="Ne treba raditi na predm.","",IF((P124+P125)&gt;1,40,IF(U124="",IF((P124+P125)&gt;0.95,35,IF((P124+P125)&gt;0.9,30,IF((P124+P125)&gt;0.85,25,IF((P124+P125)&gt;0.8,20,IF((P124+P125)&gt;0.75,15,IF((P124+P125)&gt;0.7,10,IF((P124+P125)&gt;0.5,5,0))))))),IF((U124+U125)=1,40,IF((U124+U125)&gt;0.95,35,IF((U124+U125)&gt;0.9,30,IF((U124+U125)&gt;0.85,25,IF((U124+U125)&gt;0.8,20,IF((U124+U125)&gt;0.75,15,IF((U124+U125)&gt;0.7,10,IF((U124+U125)&gt;0.5,5,0)))))))))))))</f>
        <v>0</v>
      </c>
    </row>
    <row r="125" spans="1:24" s="145" customFormat="1" x14ac:dyDescent="0.2">
      <c r="A125" s="427" t="s">
        <v>133</v>
      </c>
      <c r="B125" s="428"/>
      <c r="C125" s="188"/>
      <c r="D125" s="185"/>
      <c r="E125" s="178"/>
      <c r="F125" s="386" t="str">
        <f t="shared" si="40"/>
        <v/>
      </c>
      <c r="G125" s="187"/>
      <c r="H125" s="211"/>
      <c r="I125" s="211"/>
      <c r="J125" s="225"/>
      <c r="K125" s="191"/>
      <c r="L125" s="192"/>
      <c r="M125" s="192"/>
      <c r="N125" s="192"/>
      <c r="O125" s="125">
        <f>IF(G125="",0,IF(G125="Ne treba raditi na predm.",1+SUM(L125:N125),(SUM(L125:N125)/G125)))</f>
        <v>0</v>
      </c>
      <c r="P125" s="164">
        <f t="shared" si="41"/>
        <v>0</v>
      </c>
      <c r="Q125" s="243"/>
      <c r="R125" s="244"/>
      <c r="S125" s="244"/>
      <c r="T125" s="244"/>
      <c r="U125" s="165" t="str">
        <f>IF(Q125="","",R125/(Q125-S125))</f>
        <v/>
      </c>
      <c r="V125" s="166">
        <f>IF(P125="","",IF(C125="Ne","",IF(G125="Ne treba raditi na predm.","",IF((P124+P125)&gt;1,40,IF(U125="",IF((P124+P125)&gt;0.95,35,IF((P124+P125)&gt;0.9,30,IF((P124+P125)&gt;0.85,25,IF((P124+P125)&gt;0.8,20,IF((P124+P125)&gt;0.75,15,IF((P124+P125)&gt;0.7,10,IF((P124+P125)&gt;0.5,5,0))))))),IF((U124+U125)=1,40,IF((U124+U125)&gt;0.95,35,IF((U124+U125)&gt;0.9,30,IF((U124+U125)&gt;0.85,25,IF((U124+U125)&gt;0.8,20,IF((U124+U125)&gt;0.75,15,IF((U124+U125)&gt;0.7,10,IF((U124+U125)&gt;0.5,5,0)))))))))))))</f>
        <v>0</v>
      </c>
    </row>
    <row r="126" spans="1:24" s="201" customFormat="1" x14ac:dyDescent="0.25">
      <c r="A126" s="193"/>
      <c r="B126" s="194"/>
      <c r="C126" s="255"/>
      <c r="D126" s="255"/>
      <c r="E126" s="195"/>
      <c r="F126" s="195"/>
      <c r="G126" s="196"/>
      <c r="H126" s="196"/>
      <c r="I126" s="196"/>
      <c r="J126" s="197"/>
      <c r="K126" s="193"/>
      <c r="L126" s="198"/>
      <c r="M126" s="198"/>
      <c r="N126" s="198"/>
      <c r="O126" s="130"/>
      <c r="P126" s="199"/>
      <c r="Q126" s="199"/>
      <c r="R126" s="199"/>
      <c r="S126" s="199"/>
      <c r="T126" s="199"/>
      <c r="U126" s="199"/>
      <c r="V126" s="200"/>
      <c r="W126" s="129"/>
      <c r="X126" s="129"/>
    </row>
    <row r="127" spans="1:24" s="148" customFormat="1" ht="15" customHeight="1" x14ac:dyDescent="0.25">
      <c r="A127" s="274"/>
      <c r="B127" s="258"/>
      <c r="C127" s="260"/>
      <c r="D127" s="260"/>
      <c r="E127" s="260"/>
      <c r="F127" s="260"/>
      <c r="G127" s="260"/>
      <c r="H127" s="275"/>
      <c r="I127" s="275"/>
      <c r="J127" s="256"/>
      <c r="K127" s="256"/>
      <c r="L127" s="256"/>
      <c r="M127" s="256"/>
      <c r="N127" s="256"/>
      <c r="O127" s="256"/>
      <c r="P127" s="257"/>
      <c r="Q127" s="257"/>
      <c r="R127" s="249"/>
      <c r="S127" s="249"/>
      <c r="T127" s="249"/>
      <c r="U127" s="249"/>
    </row>
    <row r="128" spans="1:24" ht="66.75" customHeight="1" x14ac:dyDescent="0.25">
      <c r="B128" s="429" t="s">
        <v>211</v>
      </c>
      <c r="C128" s="429"/>
      <c r="D128" s="429"/>
      <c r="E128" s="429"/>
      <c r="F128" s="429"/>
      <c r="G128" s="429"/>
      <c r="H128" s="429"/>
      <c r="I128" s="429"/>
      <c r="J128" s="429"/>
      <c r="K128" s="429"/>
      <c r="L128" s="429"/>
      <c r="M128" s="429"/>
      <c r="N128" s="429"/>
      <c r="O128" s="429"/>
      <c r="P128" s="429"/>
      <c r="Q128" s="429"/>
      <c r="R128" s="429"/>
      <c r="S128" s="429"/>
      <c r="T128" s="429"/>
      <c r="U128" s="429"/>
    </row>
    <row r="129" spans="2:22" ht="15" customHeight="1" x14ac:dyDescent="0.25">
      <c r="B129" s="302"/>
      <c r="C129" s="302"/>
      <c r="D129" s="302"/>
      <c r="E129" s="302"/>
      <c r="F129" s="302"/>
      <c r="G129" s="302"/>
      <c r="H129" s="302"/>
      <c r="I129" s="302"/>
      <c r="J129" s="302"/>
      <c r="K129" s="302"/>
      <c r="L129" s="302"/>
      <c r="M129" s="302"/>
      <c r="N129" s="302"/>
      <c r="O129" s="302"/>
      <c r="P129" s="302"/>
      <c r="Q129" s="302"/>
      <c r="R129" s="302"/>
      <c r="S129" s="302"/>
      <c r="T129" s="302"/>
      <c r="U129" s="302"/>
    </row>
    <row r="130" spans="2:22" ht="26.25" customHeight="1" x14ac:dyDescent="0.25">
      <c r="B130" s="429" t="s">
        <v>205</v>
      </c>
      <c r="C130" s="429"/>
      <c r="D130" s="429"/>
      <c r="E130" s="429"/>
      <c r="F130" s="429"/>
      <c r="G130" s="429"/>
      <c r="H130" s="429"/>
      <c r="I130" s="429"/>
      <c r="J130" s="429"/>
      <c r="K130" s="429"/>
      <c r="L130" s="429"/>
      <c r="M130" s="429"/>
      <c r="N130" s="429"/>
      <c r="O130" s="429"/>
      <c r="P130" s="429"/>
      <c r="Q130" s="429"/>
      <c r="R130" s="429"/>
      <c r="S130" s="429"/>
      <c r="T130" s="429"/>
      <c r="U130" s="429"/>
    </row>
    <row r="131" spans="2:22" ht="15" customHeight="1" x14ac:dyDescent="0.25">
      <c r="B131" s="302"/>
      <c r="C131" s="302"/>
      <c r="D131" s="302"/>
      <c r="E131" s="302"/>
      <c r="F131" s="302"/>
      <c r="G131" s="302"/>
      <c r="H131" s="302"/>
      <c r="I131" s="302"/>
      <c r="J131" s="302"/>
      <c r="K131" s="302"/>
      <c r="L131" s="302"/>
      <c r="M131" s="302"/>
      <c r="N131" s="302"/>
      <c r="O131" s="302"/>
      <c r="P131" s="302"/>
      <c r="Q131" s="302"/>
      <c r="R131" s="302"/>
      <c r="S131" s="302"/>
      <c r="T131" s="302"/>
      <c r="U131" s="302"/>
    </row>
    <row r="132" spans="2:22" ht="30" customHeight="1" x14ac:dyDescent="0.25">
      <c r="B132" s="430" t="s">
        <v>215</v>
      </c>
      <c r="C132" s="430"/>
      <c r="D132" s="430"/>
      <c r="E132" s="430"/>
      <c r="F132" s="430"/>
      <c r="G132" s="430"/>
      <c r="H132" s="430"/>
      <c r="I132" s="430"/>
      <c r="J132" s="430"/>
      <c r="K132" s="430"/>
      <c r="L132" s="430"/>
      <c r="M132" s="430"/>
      <c r="N132" s="430"/>
      <c r="O132" s="430"/>
      <c r="P132" s="430"/>
      <c r="Q132" s="430"/>
      <c r="R132" s="430"/>
      <c r="S132" s="430"/>
      <c r="T132" s="430"/>
      <c r="U132" s="430"/>
    </row>
    <row r="133" spans="2:22" ht="30" customHeight="1" x14ac:dyDescent="0.25">
      <c r="B133" s="430"/>
      <c r="C133" s="430"/>
      <c r="D133" s="430"/>
      <c r="E133" s="430"/>
      <c r="F133" s="430"/>
      <c r="G133" s="430"/>
      <c r="H133" s="430"/>
      <c r="I133" s="430"/>
      <c r="J133" s="430"/>
      <c r="K133" s="430"/>
      <c r="L133" s="430"/>
      <c r="M133" s="430"/>
      <c r="N133" s="430"/>
      <c r="O133" s="430"/>
      <c r="P133" s="430"/>
      <c r="Q133" s="430"/>
      <c r="R133" s="430"/>
      <c r="S133" s="430"/>
      <c r="T133" s="430"/>
      <c r="U133" s="430"/>
    </row>
    <row r="134" spans="2:22" ht="15" customHeight="1" x14ac:dyDescent="0.25">
      <c r="B134" s="303"/>
      <c r="C134" s="303"/>
      <c r="D134" s="303"/>
      <c r="E134" s="303"/>
      <c r="F134" s="303"/>
      <c r="G134" s="303"/>
      <c r="H134" s="303"/>
      <c r="I134" s="303"/>
      <c r="J134" s="303"/>
      <c r="K134" s="303"/>
      <c r="L134" s="303"/>
      <c r="M134" s="303"/>
      <c r="N134" s="303"/>
      <c r="O134" s="303"/>
      <c r="P134" s="303"/>
      <c r="Q134" s="303"/>
      <c r="R134" s="303"/>
      <c r="S134" s="303"/>
      <c r="T134" s="303"/>
      <c r="U134" s="303"/>
    </row>
    <row r="135" spans="2:22" ht="49.5" customHeight="1" x14ac:dyDescent="0.25">
      <c r="B135" s="430" t="s">
        <v>217</v>
      </c>
      <c r="C135" s="430"/>
      <c r="D135" s="430"/>
      <c r="E135" s="430"/>
      <c r="F135" s="430"/>
      <c r="G135" s="430"/>
      <c r="H135" s="430"/>
      <c r="I135" s="430"/>
      <c r="J135" s="430"/>
      <c r="K135" s="430"/>
      <c r="L135" s="430"/>
      <c r="M135" s="430"/>
      <c r="N135" s="430"/>
      <c r="O135" s="430"/>
      <c r="P135" s="430"/>
      <c r="Q135" s="430"/>
      <c r="R135" s="430"/>
      <c r="S135" s="430"/>
      <c r="T135" s="430"/>
      <c r="U135" s="430"/>
      <c r="V135" s="351"/>
    </row>
    <row r="136" spans="2:22" ht="15" customHeight="1" x14ac:dyDescent="0.25">
      <c r="B136" s="303"/>
      <c r="C136" s="303"/>
      <c r="D136" s="303"/>
      <c r="E136" s="303"/>
      <c r="F136" s="303"/>
      <c r="G136" s="303"/>
      <c r="H136" s="303"/>
      <c r="I136" s="303"/>
      <c r="J136" s="303"/>
      <c r="K136" s="303"/>
      <c r="L136" s="303"/>
      <c r="M136" s="303"/>
      <c r="N136" s="303"/>
      <c r="O136" s="303"/>
      <c r="P136" s="303"/>
      <c r="Q136" s="303"/>
      <c r="R136" s="303"/>
      <c r="S136" s="303"/>
      <c r="T136" s="303"/>
      <c r="U136" s="303"/>
    </row>
    <row r="137" spans="2:22" ht="15" customHeight="1" x14ac:dyDescent="0.25">
      <c r="B137" s="276" t="s">
        <v>189</v>
      </c>
    </row>
    <row r="138" spans="2:22" ht="15" customHeight="1" x14ac:dyDescent="0.25"/>
    <row r="139" spans="2:22" ht="15" customHeight="1" x14ac:dyDescent="0.25">
      <c r="B139" s="276" t="s">
        <v>190</v>
      </c>
    </row>
    <row r="140" spans="2:22" ht="15" customHeight="1" x14ac:dyDescent="0.25">
      <c r="B140" s="276"/>
    </row>
    <row r="141" spans="2:22" ht="15" customHeight="1" x14ac:dyDescent="0.25">
      <c r="B141" s="352" t="s">
        <v>212</v>
      </c>
    </row>
    <row r="142" spans="2:22" s="359" customFormat="1" ht="30" customHeight="1" x14ac:dyDescent="0.25">
      <c r="B142" s="449" t="s">
        <v>199</v>
      </c>
      <c r="C142" s="360"/>
      <c r="D142" s="360"/>
      <c r="E142" s="360"/>
      <c r="F142" s="360"/>
      <c r="G142" s="360"/>
      <c r="H142" s="360"/>
      <c r="I142" s="360"/>
      <c r="J142" s="360"/>
      <c r="K142" s="360"/>
      <c r="L142" s="360"/>
      <c r="M142" s="360"/>
    </row>
    <row r="144" spans="2:22" x14ac:dyDescent="0.25">
      <c r="B144" s="276" t="s">
        <v>204</v>
      </c>
    </row>
  </sheetData>
  <sheetProtection password="CCF6" sheet="1" insertRows="0"/>
  <mergeCells count="55">
    <mergeCell ref="B135:U135"/>
    <mergeCell ref="B82:G82"/>
    <mergeCell ref="A121:B121"/>
    <mergeCell ref="A122:B122"/>
    <mergeCell ref="A124:B124"/>
    <mergeCell ref="A125:B125"/>
    <mergeCell ref="C83:E83"/>
    <mergeCell ref="C84:E84"/>
    <mergeCell ref="C85:E85"/>
    <mergeCell ref="C86:E86"/>
    <mergeCell ref="C87:E87"/>
    <mergeCell ref="C88:E88"/>
    <mergeCell ref="A100:B100"/>
    <mergeCell ref="B128:U128"/>
    <mergeCell ref="B130:U130"/>
    <mergeCell ref="B132:U133"/>
    <mergeCell ref="A118:B118"/>
    <mergeCell ref="A101:B101"/>
    <mergeCell ref="A103:B103"/>
    <mergeCell ref="A104:B104"/>
    <mergeCell ref="A106:B106"/>
    <mergeCell ref="A107:B107"/>
    <mergeCell ref="A109:B109"/>
    <mergeCell ref="A110:B110"/>
    <mergeCell ref="A112:B112"/>
    <mergeCell ref="A113:B113"/>
    <mergeCell ref="A115:B115"/>
    <mergeCell ref="A116:B116"/>
    <mergeCell ref="A119:B119"/>
    <mergeCell ref="N5:N6"/>
    <mergeCell ref="O5:O6"/>
    <mergeCell ref="P5:P6"/>
    <mergeCell ref="Q5:U5"/>
    <mergeCell ref="F5:F6"/>
    <mergeCell ref="Q90:U90"/>
    <mergeCell ref="A91:O91"/>
    <mergeCell ref="A95:V95"/>
    <mergeCell ref="A97:B97"/>
    <mergeCell ref="A98:B98"/>
    <mergeCell ref="V5:V6"/>
    <mergeCell ref="A8:A9"/>
    <mergeCell ref="B8:B9"/>
    <mergeCell ref="C8:C9"/>
    <mergeCell ref="D8:D9"/>
    <mergeCell ref="M5:M6"/>
    <mergeCell ref="A5:A6"/>
    <mergeCell ref="B5:B6"/>
    <mergeCell ref="C5:C6"/>
    <mergeCell ref="D5:D6"/>
    <mergeCell ref="E5:E6"/>
    <mergeCell ref="G5:G6"/>
    <mergeCell ref="H5:I5"/>
    <mergeCell ref="J5:J6"/>
    <mergeCell ref="K5:K6"/>
    <mergeCell ref="L5:L6"/>
  </mergeCells>
  <conditionalFormatting sqref="I31:I78">
    <cfRule type="expression" dxfId="59" priority="66">
      <formula>AND(G31=1,I31&gt;0,I31&lt;1)</formula>
    </cfRule>
  </conditionalFormatting>
  <conditionalFormatting sqref="G79:G81 G92:G94 G89:G90">
    <cfRule type="expression" dxfId="58" priority="65">
      <formula>AND(F79=1,G79&gt;0,G79&lt;1)</formula>
    </cfRule>
  </conditionalFormatting>
  <conditionalFormatting sqref="H97:H98">
    <cfRule type="expression" dxfId="57" priority="63">
      <formula>AND(G97=1,H97&gt;0,H97&lt;1)</formula>
    </cfRule>
  </conditionalFormatting>
  <conditionalFormatting sqref="I97:I98">
    <cfRule type="expression" dxfId="56" priority="64">
      <formula>AND(G97=1,I97&gt;0,I97&lt;1)</formula>
    </cfRule>
  </conditionalFormatting>
  <conditionalFormatting sqref="H106:H107">
    <cfRule type="expression" dxfId="55" priority="61">
      <formula>AND(G106=1,H106&gt;0,H106&lt;1)</formula>
    </cfRule>
  </conditionalFormatting>
  <conditionalFormatting sqref="I106:I107">
    <cfRule type="expression" dxfId="54" priority="62">
      <formula>AND(G106=1,I106&gt;0,I106&lt;1)</formula>
    </cfRule>
  </conditionalFormatting>
  <conditionalFormatting sqref="H109:H110">
    <cfRule type="expression" dxfId="53" priority="59">
      <formula>AND(G109=1,H109&gt;0,H109&lt;1)</formula>
    </cfRule>
  </conditionalFormatting>
  <conditionalFormatting sqref="I109:I110">
    <cfRule type="expression" dxfId="52" priority="60">
      <formula>AND(G109=1,I109&gt;0,I109&lt;1)</formula>
    </cfRule>
  </conditionalFormatting>
  <conditionalFormatting sqref="H112:H113">
    <cfRule type="expression" dxfId="51" priority="57">
      <formula>AND(G112=1,H112&gt;0,H112&lt;1)</formula>
    </cfRule>
  </conditionalFormatting>
  <conditionalFormatting sqref="I112:I113">
    <cfRule type="expression" dxfId="50" priority="58">
      <formula>AND(G112=1,I112&gt;0,I112&lt;1)</formula>
    </cfRule>
  </conditionalFormatting>
  <conditionalFormatting sqref="H100:H101">
    <cfRule type="expression" dxfId="49" priority="54">
      <formula>AND(G100=1,H100&gt;0,H100&lt;1)</formula>
    </cfRule>
  </conditionalFormatting>
  <conditionalFormatting sqref="I100:I101">
    <cfRule type="expression" dxfId="48" priority="55">
      <formula>AND(G100=1,I100&gt;0,I100&lt;1)</formula>
    </cfRule>
  </conditionalFormatting>
  <conditionalFormatting sqref="H103:H104">
    <cfRule type="expression" dxfId="47" priority="52">
      <formula>AND(G103=1,H103&gt;0,H103&lt;1)</formula>
    </cfRule>
  </conditionalFormatting>
  <conditionalFormatting sqref="I103:I104">
    <cfRule type="expression" dxfId="46" priority="53">
      <formula>AND(G103=1,I103&gt;0,I103&lt;1)</formula>
    </cfRule>
  </conditionalFormatting>
  <conditionalFormatting sqref="Q97:Q98">
    <cfRule type="cellIs" dxfId="45" priority="51" operator="notEqual">
      <formula>R97+S97+T97</formula>
    </cfRule>
  </conditionalFormatting>
  <conditionalFormatting sqref="Q112:Q113 Q109:Q110 Q106:Q107 Q103:Q104 Q100:Q101">
    <cfRule type="cellIs" dxfId="44" priority="50" operator="notEqual">
      <formula>R100+S100+T100</formula>
    </cfRule>
  </conditionalFormatting>
  <conditionalFormatting sqref="Q8:Q78">
    <cfRule type="cellIs" dxfId="43" priority="49" operator="notEqual">
      <formula>R8+S8+T8</formula>
    </cfRule>
  </conditionalFormatting>
  <conditionalFormatting sqref="G10:G73">
    <cfRule type="expression" dxfId="42" priority="47">
      <formula>AND(F10=1,G10&gt;0,G10&lt;1)</formula>
    </cfRule>
    <cfRule type="expression" dxfId="41" priority="21">
      <formula>AND(F10=2,G10&gt;0,G10&lt;&gt;0.5)</formula>
    </cfRule>
  </conditionalFormatting>
  <conditionalFormatting sqref="H115:H116">
    <cfRule type="expression" dxfId="40" priority="44">
      <formula>AND(G115=1,H115&gt;0,H115&lt;1)</formula>
    </cfRule>
  </conditionalFormatting>
  <conditionalFormatting sqref="I115:I116">
    <cfRule type="expression" dxfId="39" priority="45">
      <formula>AND(G115=1,I115&gt;0,I115&lt;1)</formula>
    </cfRule>
  </conditionalFormatting>
  <conditionalFormatting sqref="Q115:Q116">
    <cfRule type="cellIs" dxfId="38" priority="43" operator="notEqual">
      <formula>R115+S115+T115</formula>
    </cfRule>
  </conditionalFormatting>
  <conditionalFormatting sqref="H118:H119">
    <cfRule type="expression" dxfId="37" priority="40">
      <formula>AND(G118=1,H118&gt;0,H118&lt;1)</formula>
    </cfRule>
  </conditionalFormatting>
  <conditionalFormatting sqref="I118:I119">
    <cfRule type="expression" dxfId="36" priority="41">
      <formula>AND(G118=1,I118&gt;0,I118&lt;1)</formula>
    </cfRule>
  </conditionalFormatting>
  <conditionalFormatting sqref="Q118:Q119">
    <cfRule type="cellIs" dxfId="35" priority="39" operator="notEqual">
      <formula>R118+S118+T118</formula>
    </cfRule>
  </conditionalFormatting>
  <conditionalFormatting sqref="H121:H122">
    <cfRule type="expression" dxfId="34" priority="36">
      <formula>AND(G121=1,H121&gt;0,H121&lt;1)</formula>
    </cfRule>
  </conditionalFormatting>
  <conditionalFormatting sqref="I121:I122">
    <cfRule type="expression" dxfId="33" priority="37">
      <formula>AND(G121=1,I121&gt;0,I121&lt;1)</formula>
    </cfRule>
  </conditionalFormatting>
  <conditionalFormatting sqref="Q121:Q122">
    <cfRule type="cellIs" dxfId="32" priority="35" operator="notEqual">
      <formula>R121+S121+T121</formula>
    </cfRule>
  </conditionalFormatting>
  <conditionalFormatting sqref="H124:H125">
    <cfRule type="expression" dxfId="31" priority="33">
      <formula>AND(G124=1,H124&gt;0,H124&lt;1)</formula>
    </cfRule>
  </conditionalFormatting>
  <conditionalFormatting sqref="I124:I125">
    <cfRule type="expression" dxfId="30" priority="34">
      <formula>AND(G124=1,I124&gt;0,I124&lt;1)</formula>
    </cfRule>
  </conditionalFormatting>
  <conditionalFormatting sqref="Q124:Q125">
    <cfRule type="cellIs" dxfId="29" priority="32" operator="notEqual">
      <formula>R124+S124+T124</formula>
    </cfRule>
  </conditionalFormatting>
  <conditionalFormatting sqref="G124">
    <cfRule type="expression" dxfId="28" priority="31">
      <formula>AND(F124=1,G124&gt;0,G124&lt;1)</formula>
    </cfRule>
  </conditionalFormatting>
  <conditionalFormatting sqref="Q92">
    <cfRule type="cellIs" dxfId="27" priority="30" operator="notEqual">
      <formula>R92+S92+T92</formula>
    </cfRule>
  </conditionalFormatting>
  <conditionalFormatting sqref="G83:G86 G88">
    <cfRule type="expression" dxfId="26" priority="29">
      <formula>AND(F83=1,G83&gt;0,G83&lt;1)</formula>
    </cfRule>
  </conditionalFormatting>
  <conditionalFormatting sqref="G87">
    <cfRule type="expression" dxfId="25" priority="28">
      <formula>AND(F87=1,G87&gt;0,G87&lt;1)</formula>
    </cfRule>
  </conditionalFormatting>
  <conditionalFormatting sqref="I9 I14:I30">
    <cfRule type="expression" dxfId="24" priority="27">
      <formula>AND(G9=1,I9&gt;0,I9&lt;1)</formula>
    </cfRule>
  </conditionalFormatting>
  <conditionalFormatting sqref="H10:H13">
    <cfRule type="expression" dxfId="23" priority="25">
      <formula>AND(G10=1,H10&gt;0,H10&lt;1)</formula>
    </cfRule>
  </conditionalFormatting>
  <conditionalFormatting sqref="I10:I13">
    <cfRule type="expression" dxfId="22" priority="26">
      <formula>AND(G10=1,I10&gt;0,I10&lt;1)</formula>
    </cfRule>
  </conditionalFormatting>
  <conditionalFormatting sqref="G98">
    <cfRule type="expression" dxfId="21" priority="19">
      <formula>AND(F98=2,G98&lt;&gt;0.5)</formula>
    </cfRule>
    <cfRule type="expression" dxfId="20" priority="20">
      <formula>AND(F98=1,G98&gt;0,G98&lt;1)</formula>
    </cfRule>
  </conditionalFormatting>
  <conditionalFormatting sqref="G100:G101">
    <cfRule type="expression" dxfId="19" priority="17">
      <formula>AND(F100=2,G100&lt;&gt;0.5)</formula>
    </cfRule>
    <cfRule type="expression" dxfId="18" priority="18">
      <formula>AND(F100=1,G100&gt;0,G100&lt;1)</formula>
    </cfRule>
  </conditionalFormatting>
  <conditionalFormatting sqref="G103">
    <cfRule type="expression" dxfId="17" priority="15">
      <formula>AND(F103=2,G103&lt;&gt;0.5)</formula>
    </cfRule>
    <cfRule type="expression" dxfId="16" priority="16">
      <formula>AND(F103=1,G103&gt;0,G103&lt;1)</formula>
    </cfRule>
  </conditionalFormatting>
  <conditionalFormatting sqref="G104">
    <cfRule type="expression" dxfId="15" priority="13">
      <formula>AND(F104=2,G104&lt;&gt;0.5)</formula>
    </cfRule>
    <cfRule type="expression" dxfId="14" priority="14">
      <formula>AND(F104=1,G104&gt;0,G104&lt;1)</formula>
    </cfRule>
  </conditionalFormatting>
  <conditionalFormatting sqref="G106:G107">
    <cfRule type="expression" dxfId="13" priority="11">
      <formula>AND(F106=2,G106&lt;&gt;0.5)</formula>
    </cfRule>
    <cfRule type="expression" dxfId="12" priority="12">
      <formula>AND(F106=1,G106&gt;0,G106&lt;1)</formula>
    </cfRule>
  </conditionalFormatting>
  <conditionalFormatting sqref="G109:G110">
    <cfRule type="expression" dxfId="11" priority="9">
      <formula>AND(F109=2,G109&lt;&gt;0.5)</formula>
    </cfRule>
    <cfRule type="expression" dxfId="10" priority="10">
      <formula>AND(F109=1,G109&gt;0,G109&lt;1)</formula>
    </cfRule>
  </conditionalFormatting>
  <conditionalFormatting sqref="G112:G113">
    <cfRule type="expression" dxfId="9" priority="7">
      <formula>AND(F112=2,G112&lt;&gt;0.5)</formula>
    </cfRule>
    <cfRule type="expression" dxfId="8" priority="8">
      <formula>AND(F112=1,G112&gt;0,G112&lt;1)</formula>
    </cfRule>
  </conditionalFormatting>
  <conditionalFormatting sqref="G115:G116">
    <cfRule type="expression" dxfId="7" priority="5">
      <formula>AND(F115=2,G115&lt;&gt;0.5)</formula>
    </cfRule>
    <cfRule type="expression" dxfId="6" priority="6">
      <formula>AND(F115=1,G115&gt;0,G115&lt;1)</formula>
    </cfRule>
  </conditionalFormatting>
  <conditionalFormatting sqref="G118:G119">
    <cfRule type="expression" dxfId="5" priority="3">
      <formula>AND(F118=2,G118&lt;&gt;0.5)</formula>
    </cfRule>
    <cfRule type="expression" dxfId="4" priority="4">
      <formula>AND(F118=1,G118&gt;0,G118&lt;1)</formula>
    </cfRule>
  </conditionalFormatting>
  <conditionalFormatting sqref="G121">
    <cfRule type="expression" dxfId="3" priority="1">
      <formula>AND(F121=2,G121&lt;&gt;0.5)</formula>
    </cfRule>
    <cfRule type="expression" dxfId="2" priority="2">
      <formula>AND(F121=1,G121&gt;0,G121&lt;1)</formula>
    </cfRule>
  </conditionalFormatting>
  <dataValidations count="6">
    <dataValidation type="list" allowBlank="1" showInputMessage="1" showErrorMessage="1" sqref="C92:C94 C79:C81 C89:C90">
      <formula1>$R$10:$S$10</formula1>
    </dataValidation>
    <dataValidation type="list" allowBlank="1" showInputMessage="1" showErrorMessage="1" sqref="E92:E94 E79:E81 E89:E90">
      <formula1>$R$5:$U$5</formula1>
    </dataValidation>
    <dataValidation type="list" allowBlank="1" showInputMessage="1" showErrorMessage="1" sqref="C10:C78 C124:C125 C121:C122 C118:C119 C115:C116 C112:C113 C100:C101 C97:C98 C103:C104 C109:C110 C106:C107 C8">
      <formula1>$W$10:$X$10</formula1>
    </dataValidation>
    <dataValidation type="list" allowBlank="1" showInputMessage="1" showErrorMessage="1" sqref="G118:G119 G109:G110 G124 G115:G116 G112:G113 G106:G107 G100:G101 G10:G73 G98 G103:G104 G121">
      <formula1>$W$7:$AB$7</formula1>
    </dataValidation>
    <dataValidation type="list" allowBlank="1" showInputMessage="1" showErrorMessage="1" sqref="G8 G97">
      <formula1>$W$8:$AA$8</formula1>
    </dataValidation>
    <dataValidation type="list" allowBlank="1" showInputMessage="1" showErrorMessage="1" sqref="E10:E78 E100:E101 E98 E103:E104 E106:E107 E109:E110 E112:E113 E115:E116 E118:E119 E121:E122 E124:E125">
      <formula1>$W$5:$AA$5</formula1>
    </dataValidation>
  </dataValidations>
  <hyperlinks>
    <hyperlink ref="B142" r:id="rId1"/>
  </hyperlinks>
  <pageMargins left="0.7" right="0.7" top="0.75" bottom="0.75" header="0.3" footer="0.3"/>
  <pageSetup paperSize="9" scale="18"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90" zoomScaleNormal="100" zoomScaleSheetLayoutView="75" workbookViewId="0">
      <selection activeCell="A7" sqref="A7"/>
    </sheetView>
  </sheetViews>
  <sheetFormatPr defaultRowHeight="12.75" x14ac:dyDescent="0.2"/>
  <cols>
    <col min="1" max="4" width="26.28515625" style="10" customWidth="1"/>
    <col min="5" max="6" width="17.7109375" style="10" customWidth="1"/>
    <col min="7" max="7" width="14.85546875" style="10" customWidth="1"/>
    <col min="8" max="16384" width="9.140625" style="10"/>
  </cols>
  <sheetData>
    <row r="1" spans="1:11" ht="21" customHeight="1" x14ac:dyDescent="0.25">
      <c r="A1" s="8" t="str">
        <f>+'Tabela I, II'!A1</f>
        <v>Vrhovni sud Republike Srpske</v>
      </c>
      <c r="B1" s="62"/>
      <c r="D1" s="63"/>
      <c r="E1" s="63"/>
      <c r="F1" s="45"/>
      <c r="G1" s="64"/>
    </row>
    <row r="2" spans="1:11" ht="18" customHeight="1" x14ac:dyDescent="0.25">
      <c r="A2" s="65" t="s">
        <v>40</v>
      </c>
      <c r="B2" s="66" t="str">
        <f>'Tabela I, II'!C2</f>
        <v>1.1.2022.- 31.12.2022.</v>
      </c>
      <c r="C2" s="67"/>
      <c r="D2" s="63"/>
      <c r="E2" s="63"/>
      <c r="F2" s="68"/>
      <c r="G2" s="69"/>
      <c r="H2" s="69"/>
      <c r="I2" s="70"/>
      <c r="J2" s="71"/>
      <c r="K2" s="71"/>
    </row>
    <row r="3" spans="1:11" ht="20.25" customHeight="1" x14ac:dyDescent="0.25">
      <c r="A3" s="42" t="s">
        <v>126</v>
      </c>
      <c r="B3" s="72"/>
      <c r="C3" s="72"/>
      <c r="D3" s="72"/>
      <c r="E3" s="72"/>
      <c r="F3" s="73"/>
    </row>
    <row r="4" spans="1:11" ht="21" customHeight="1" thickBot="1" x14ac:dyDescent="0.3">
      <c r="A4" s="42" t="s">
        <v>127</v>
      </c>
      <c r="B4" s="72"/>
      <c r="C4" s="72"/>
      <c r="D4" s="72"/>
      <c r="E4" s="72"/>
      <c r="F4" s="73"/>
    </row>
    <row r="5" spans="1:11" ht="40.5" customHeight="1" x14ac:dyDescent="0.2">
      <c r="A5" s="210" t="s">
        <v>58</v>
      </c>
      <c r="B5" s="74" t="s">
        <v>59</v>
      </c>
      <c r="C5" s="74" t="s">
        <v>60</v>
      </c>
      <c r="D5" s="208" t="s">
        <v>7</v>
      </c>
      <c r="E5" s="75"/>
      <c r="F5" s="76"/>
      <c r="G5" s="77"/>
    </row>
    <row r="6" spans="1:11" ht="15" customHeight="1" thickBot="1" x14ac:dyDescent="0.25">
      <c r="A6" s="78" t="s">
        <v>0</v>
      </c>
      <c r="B6" s="79" t="s">
        <v>1</v>
      </c>
      <c r="C6" s="80" t="s">
        <v>2</v>
      </c>
      <c r="D6" s="81" t="s">
        <v>61</v>
      </c>
      <c r="E6" s="75"/>
      <c r="F6" s="76"/>
      <c r="G6" s="77"/>
    </row>
    <row r="7" spans="1:11" ht="22.5" customHeight="1" thickBot="1" x14ac:dyDescent="0.25">
      <c r="A7" s="82"/>
      <c r="B7" s="83"/>
      <c r="C7" s="83"/>
      <c r="D7" s="84" t="str">
        <f>IF(SUM(A7:C7)=0," ",SUM(A7:C7))</f>
        <v xml:space="preserve"> </v>
      </c>
      <c r="E7" s="85"/>
      <c r="F7" s="85"/>
      <c r="G7" s="85"/>
    </row>
    <row r="8" spans="1:11" s="44" customFormat="1" ht="24.75" customHeight="1" thickBot="1" x14ac:dyDescent="0.3">
      <c r="A8" s="42" t="s">
        <v>128</v>
      </c>
      <c r="B8" s="86"/>
      <c r="C8" s="86"/>
      <c r="D8" s="86"/>
      <c r="E8" s="86"/>
      <c r="F8" s="86"/>
    </row>
    <row r="9" spans="1:11" ht="23.25" customHeight="1" x14ac:dyDescent="0.2">
      <c r="A9" s="443" t="s">
        <v>62</v>
      </c>
      <c r="B9" s="447" t="s">
        <v>63</v>
      </c>
      <c r="C9" s="448"/>
      <c r="D9" s="448"/>
      <c r="E9" s="441" t="s">
        <v>7</v>
      </c>
    </row>
    <row r="10" spans="1:11" s="43" customFormat="1" ht="40.5" customHeight="1" x14ac:dyDescent="0.2">
      <c r="A10" s="444"/>
      <c r="B10" s="87" t="s">
        <v>64</v>
      </c>
      <c r="C10" s="87" t="s">
        <v>65</v>
      </c>
      <c r="D10" s="87" t="s">
        <v>66</v>
      </c>
      <c r="E10" s="442"/>
    </row>
    <row r="11" spans="1:11" ht="15" customHeight="1" thickBot="1" x14ac:dyDescent="0.25">
      <c r="A11" s="445"/>
      <c r="B11" s="79" t="s">
        <v>0</v>
      </c>
      <c r="C11" s="79" t="s">
        <v>1</v>
      </c>
      <c r="D11" s="80" t="s">
        <v>2</v>
      </c>
      <c r="E11" s="81" t="s">
        <v>61</v>
      </c>
      <c r="G11" s="77"/>
    </row>
    <row r="12" spans="1:11" ht="30" customHeight="1" x14ac:dyDescent="0.2">
      <c r="A12" s="88" t="s">
        <v>67</v>
      </c>
      <c r="B12" s="89"/>
      <c r="C12" s="90"/>
      <c r="D12" s="90"/>
      <c r="E12" s="91" t="str">
        <f t="shared" ref="E12:E18" si="0">IF(SUM(B12:D12)=0," ",SUM(B12:D12))</f>
        <v xml:space="preserve"> </v>
      </c>
    </row>
    <row r="13" spans="1:11" ht="30" customHeight="1" x14ac:dyDescent="0.2">
      <c r="A13" s="92" t="s">
        <v>68</v>
      </c>
      <c r="B13" s="93"/>
      <c r="C13" s="94"/>
      <c r="D13" s="94"/>
      <c r="E13" s="95" t="str">
        <f t="shared" si="0"/>
        <v xml:space="preserve"> </v>
      </c>
    </row>
    <row r="14" spans="1:11" ht="30" customHeight="1" x14ac:dyDescent="0.2">
      <c r="A14" s="92" t="s">
        <v>69</v>
      </c>
      <c r="B14" s="93"/>
      <c r="C14" s="94"/>
      <c r="D14" s="94"/>
      <c r="E14" s="95" t="str">
        <f t="shared" si="0"/>
        <v xml:space="preserve"> </v>
      </c>
    </row>
    <row r="15" spans="1:11" ht="30" customHeight="1" x14ac:dyDescent="0.2">
      <c r="A15" s="92" t="s">
        <v>70</v>
      </c>
      <c r="B15" s="93"/>
      <c r="C15" s="94"/>
      <c r="D15" s="94"/>
      <c r="E15" s="95" t="str">
        <f t="shared" si="0"/>
        <v xml:space="preserve"> </v>
      </c>
    </row>
    <row r="16" spans="1:11" ht="30" customHeight="1" x14ac:dyDescent="0.2">
      <c r="A16" s="92" t="s">
        <v>71</v>
      </c>
      <c r="B16" s="93"/>
      <c r="C16" s="94"/>
      <c r="D16" s="94"/>
      <c r="E16" s="95" t="str">
        <f t="shared" si="0"/>
        <v xml:space="preserve"> </v>
      </c>
    </row>
    <row r="17" spans="1:6" s="43" customFormat="1" ht="40.5" customHeight="1" x14ac:dyDescent="0.2">
      <c r="A17" s="92" t="s">
        <v>72</v>
      </c>
      <c r="B17" s="93"/>
      <c r="C17" s="94"/>
      <c r="D17" s="94"/>
      <c r="E17" s="95" t="str">
        <f t="shared" si="0"/>
        <v xml:space="preserve"> </v>
      </c>
    </row>
    <row r="18" spans="1:6" s="43" customFormat="1" ht="30" customHeight="1" thickBot="1" x14ac:dyDescent="0.25">
      <c r="A18" s="96" t="s">
        <v>73</v>
      </c>
      <c r="B18" s="97"/>
      <c r="C18" s="98"/>
      <c r="D18" s="98"/>
      <c r="E18" s="99" t="str">
        <f t="shared" si="0"/>
        <v xml:space="preserve"> </v>
      </c>
    </row>
    <row r="19" spans="1:6" s="102" customFormat="1" ht="24.75" customHeight="1" thickBot="1" x14ac:dyDescent="0.25">
      <c r="A19" s="100" t="s">
        <v>129</v>
      </c>
      <c r="B19" s="101"/>
      <c r="C19" s="101"/>
      <c r="D19" s="101"/>
      <c r="E19" s="101"/>
      <c r="F19" s="101"/>
    </row>
    <row r="20" spans="1:6" s="102" customFormat="1" ht="36" customHeight="1" x14ac:dyDescent="0.2">
      <c r="A20" s="443" t="s">
        <v>62</v>
      </c>
      <c r="B20" s="446" t="s">
        <v>74</v>
      </c>
      <c r="C20" s="446"/>
      <c r="D20" s="446"/>
      <c r="E20" s="446"/>
      <c r="F20" s="441"/>
    </row>
    <row r="21" spans="1:6" s="102" customFormat="1" ht="38.25" customHeight="1" x14ac:dyDescent="0.2">
      <c r="A21" s="444"/>
      <c r="B21" s="103" t="s">
        <v>75</v>
      </c>
      <c r="C21" s="103" t="s">
        <v>76</v>
      </c>
      <c r="D21" s="103" t="s">
        <v>77</v>
      </c>
      <c r="E21" s="103" t="s">
        <v>73</v>
      </c>
      <c r="F21" s="209" t="s">
        <v>7</v>
      </c>
    </row>
    <row r="22" spans="1:6" s="102" customFormat="1" ht="15" customHeight="1" thickBot="1" x14ac:dyDescent="0.25">
      <c r="A22" s="445"/>
      <c r="B22" s="104" t="s">
        <v>0</v>
      </c>
      <c r="C22" s="104" t="s">
        <v>1</v>
      </c>
      <c r="D22" s="104" t="s">
        <v>2</v>
      </c>
      <c r="E22" s="105" t="s">
        <v>5</v>
      </c>
      <c r="F22" s="106" t="s">
        <v>78</v>
      </c>
    </row>
    <row r="23" spans="1:6" s="102" customFormat="1" ht="30" customHeight="1" thickBot="1" x14ac:dyDescent="0.25">
      <c r="A23" s="107" t="s">
        <v>79</v>
      </c>
      <c r="B23" s="108"/>
      <c r="C23" s="108"/>
      <c r="D23" s="108"/>
      <c r="E23" s="108"/>
      <c r="F23" s="109" t="str">
        <f>IF(SUM(B23:E23)=0," ",SUM(B23:E23))</f>
        <v xml:space="preserve"> </v>
      </c>
    </row>
    <row r="24" spans="1:6" s="44" customFormat="1" ht="24.75" customHeight="1" thickBot="1" x14ac:dyDescent="0.3">
      <c r="A24" s="110" t="s">
        <v>130</v>
      </c>
      <c r="B24" s="86"/>
      <c r="C24" s="86"/>
      <c r="D24" s="86"/>
      <c r="E24" s="86"/>
      <c r="F24" s="86"/>
    </row>
    <row r="25" spans="1:6" ht="73.5" customHeight="1" x14ac:dyDescent="0.2">
      <c r="A25" s="111" t="s">
        <v>80</v>
      </c>
      <c r="B25" s="112"/>
      <c r="C25" s="85"/>
      <c r="D25" s="85"/>
      <c r="E25" s="85"/>
      <c r="F25" s="85"/>
    </row>
    <row r="26" spans="1:6" ht="34.5" customHeight="1" thickBot="1" x14ac:dyDescent="0.25">
      <c r="A26" s="96" t="s">
        <v>81</v>
      </c>
      <c r="B26" s="113"/>
      <c r="C26" s="85"/>
      <c r="D26" s="85"/>
      <c r="E26" s="85"/>
      <c r="F26" s="85"/>
    </row>
    <row r="27" spans="1:6" ht="24" customHeight="1" x14ac:dyDescent="0.2"/>
    <row r="28" spans="1:6" ht="31.5" customHeight="1" x14ac:dyDescent="0.2">
      <c r="A28" s="440" t="s">
        <v>183</v>
      </c>
      <c r="B28" s="440"/>
      <c r="C28" s="440"/>
      <c r="D28" s="440"/>
      <c r="E28" s="440"/>
      <c r="F28" s="440"/>
    </row>
    <row r="29" spans="1:6" ht="13.5" customHeight="1" x14ac:dyDescent="0.2"/>
    <row r="32" spans="1:6" x14ac:dyDescent="0.2">
      <c r="B32" s="114"/>
      <c r="C32" s="114"/>
      <c r="D32" s="114"/>
      <c r="E32" s="114"/>
      <c r="F32" s="114"/>
    </row>
    <row r="33" spans="2:6" x14ac:dyDescent="0.2">
      <c r="B33" s="114"/>
      <c r="C33" s="114"/>
      <c r="D33" s="114"/>
      <c r="E33" s="114"/>
      <c r="F33" s="114"/>
    </row>
    <row r="34" spans="2:6" x14ac:dyDescent="0.2">
      <c r="B34" s="114"/>
      <c r="C34" s="114"/>
      <c r="D34" s="114"/>
      <c r="E34" s="114"/>
      <c r="F34" s="114"/>
    </row>
    <row r="35" spans="2:6" x14ac:dyDescent="0.2">
      <c r="B35" s="114"/>
      <c r="C35" s="114"/>
      <c r="D35" s="114"/>
      <c r="E35" s="114"/>
      <c r="F35" s="114"/>
    </row>
    <row r="36" spans="2:6" x14ac:dyDescent="0.2">
      <c r="B36" s="114"/>
      <c r="C36" s="114"/>
      <c r="D36" s="114"/>
      <c r="E36" s="114"/>
      <c r="F36" s="114"/>
    </row>
    <row r="37" spans="2:6" x14ac:dyDescent="0.2">
      <c r="B37" s="114"/>
      <c r="C37" s="114"/>
      <c r="D37" s="114"/>
      <c r="E37" s="114"/>
      <c r="F37" s="114"/>
    </row>
    <row r="38" spans="2:6" x14ac:dyDescent="0.2">
      <c r="B38" s="114"/>
      <c r="C38" s="114"/>
      <c r="D38" s="114"/>
      <c r="E38" s="114"/>
      <c r="F38" s="114"/>
    </row>
    <row r="39" spans="2:6" x14ac:dyDescent="0.2">
      <c r="B39" s="114"/>
      <c r="C39" s="114"/>
      <c r="D39" s="114"/>
      <c r="E39" s="114"/>
      <c r="F39" s="114"/>
    </row>
    <row r="40" spans="2:6" x14ac:dyDescent="0.2">
      <c r="B40" s="114"/>
      <c r="C40" s="114"/>
      <c r="D40" s="114"/>
      <c r="E40" s="114"/>
      <c r="F40" s="114"/>
    </row>
    <row r="41" spans="2:6" x14ac:dyDescent="0.2">
      <c r="B41" s="114"/>
      <c r="C41" s="114"/>
      <c r="D41" s="114"/>
      <c r="E41" s="114"/>
      <c r="F41" s="114"/>
    </row>
    <row r="42" spans="2:6" x14ac:dyDescent="0.2">
      <c r="B42" s="114"/>
      <c r="C42" s="114"/>
      <c r="D42" s="114"/>
      <c r="E42" s="114"/>
      <c r="F42" s="114"/>
    </row>
    <row r="43" spans="2:6" x14ac:dyDescent="0.2">
      <c r="B43" s="114"/>
      <c r="C43" s="114"/>
      <c r="D43" s="114"/>
      <c r="E43" s="114"/>
      <c r="F43" s="114"/>
    </row>
    <row r="44" spans="2:6" x14ac:dyDescent="0.2">
      <c r="B44" s="114"/>
      <c r="C44" s="114"/>
      <c r="D44" s="114"/>
      <c r="E44" s="114"/>
      <c r="F44" s="114"/>
    </row>
    <row r="45" spans="2:6" x14ac:dyDescent="0.2">
      <c r="B45" s="114"/>
      <c r="C45" s="114"/>
      <c r="D45" s="114"/>
      <c r="E45" s="114"/>
      <c r="F45" s="114"/>
    </row>
    <row r="46" spans="2:6" x14ac:dyDescent="0.2">
      <c r="B46" s="114"/>
      <c r="C46" s="114"/>
      <c r="D46" s="114"/>
      <c r="E46" s="114"/>
      <c r="F46" s="114"/>
    </row>
    <row r="47" spans="2:6" x14ac:dyDescent="0.2">
      <c r="B47" s="114"/>
      <c r="C47" s="114"/>
      <c r="D47" s="114"/>
      <c r="E47" s="114"/>
      <c r="F47" s="114"/>
    </row>
    <row r="48" spans="2:6" x14ac:dyDescent="0.2">
      <c r="B48" s="114"/>
      <c r="C48" s="114"/>
      <c r="D48" s="114"/>
      <c r="E48" s="114"/>
      <c r="F48" s="114"/>
    </row>
    <row r="49" spans="2:6" x14ac:dyDescent="0.2">
      <c r="B49" s="114"/>
      <c r="C49" s="114"/>
      <c r="D49" s="114"/>
      <c r="E49" s="114"/>
      <c r="F49" s="114"/>
    </row>
    <row r="50" spans="2:6" x14ac:dyDescent="0.2">
      <c r="B50" s="114"/>
      <c r="C50" s="114"/>
      <c r="D50" s="114"/>
      <c r="E50" s="114"/>
      <c r="F50" s="114"/>
    </row>
    <row r="51" spans="2:6" x14ac:dyDescent="0.2">
      <c r="B51" s="114"/>
      <c r="C51" s="114"/>
      <c r="D51" s="114"/>
      <c r="E51" s="114"/>
      <c r="F51" s="114"/>
    </row>
    <row r="52" spans="2:6" x14ac:dyDescent="0.2">
      <c r="B52" s="114"/>
      <c r="C52" s="114"/>
      <c r="D52" s="114"/>
      <c r="E52" s="114"/>
      <c r="F52" s="114"/>
    </row>
    <row r="53" spans="2:6" x14ac:dyDescent="0.2">
      <c r="B53" s="114"/>
      <c r="C53" s="114"/>
      <c r="D53" s="114"/>
      <c r="E53" s="114"/>
      <c r="F53" s="114"/>
    </row>
    <row r="54" spans="2:6" x14ac:dyDescent="0.2">
      <c r="B54" s="114"/>
      <c r="C54" s="114"/>
      <c r="D54" s="114"/>
      <c r="E54" s="114"/>
      <c r="F54" s="114"/>
    </row>
    <row r="55" spans="2:6" x14ac:dyDescent="0.2">
      <c r="B55" s="114"/>
      <c r="C55" s="114"/>
      <c r="D55" s="114"/>
      <c r="E55" s="114"/>
      <c r="F55" s="114"/>
    </row>
    <row r="56" spans="2:6" x14ac:dyDescent="0.2">
      <c r="B56" s="114"/>
      <c r="C56" s="114"/>
      <c r="D56" s="114"/>
      <c r="E56" s="114"/>
      <c r="F56" s="114"/>
    </row>
    <row r="57" spans="2:6" x14ac:dyDescent="0.2">
      <c r="B57" s="114"/>
      <c r="C57" s="114"/>
      <c r="D57" s="114"/>
      <c r="E57" s="114"/>
      <c r="F57" s="114"/>
    </row>
    <row r="58" spans="2:6" x14ac:dyDescent="0.2">
      <c r="B58" s="114"/>
      <c r="C58" s="114"/>
      <c r="D58" s="114"/>
      <c r="E58" s="114"/>
      <c r="F58" s="114"/>
    </row>
    <row r="59" spans="2:6" x14ac:dyDescent="0.2">
      <c r="B59" s="114"/>
      <c r="C59" s="114"/>
      <c r="D59" s="114"/>
      <c r="E59" s="114"/>
      <c r="F59" s="114"/>
    </row>
    <row r="60" spans="2:6" x14ac:dyDescent="0.2">
      <c r="B60" s="114"/>
      <c r="C60" s="114"/>
      <c r="D60" s="114"/>
      <c r="E60" s="114"/>
      <c r="F60" s="114"/>
    </row>
    <row r="61" spans="2:6" x14ac:dyDescent="0.2">
      <c r="B61" s="114"/>
      <c r="C61" s="114"/>
      <c r="D61" s="114"/>
      <c r="E61" s="114"/>
      <c r="F61" s="114"/>
    </row>
    <row r="62" spans="2:6" x14ac:dyDescent="0.2">
      <c r="B62" s="114"/>
      <c r="C62" s="114"/>
      <c r="D62" s="114"/>
      <c r="E62" s="114"/>
      <c r="F62" s="114"/>
    </row>
    <row r="63" spans="2:6" x14ac:dyDescent="0.2">
      <c r="B63" s="114"/>
      <c r="C63" s="114"/>
      <c r="D63" s="114"/>
      <c r="E63" s="114"/>
      <c r="F63" s="114"/>
    </row>
    <row r="64" spans="2:6" x14ac:dyDescent="0.2">
      <c r="B64" s="114"/>
      <c r="C64" s="114"/>
      <c r="D64" s="114"/>
      <c r="E64" s="114"/>
      <c r="F64" s="114"/>
    </row>
    <row r="65" spans="2:6" x14ac:dyDescent="0.2">
      <c r="B65" s="114"/>
      <c r="C65" s="114"/>
      <c r="D65" s="114"/>
      <c r="E65" s="114"/>
      <c r="F65" s="114"/>
    </row>
    <row r="66" spans="2:6" x14ac:dyDescent="0.2">
      <c r="B66" s="114"/>
      <c r="C66" s="114"/>
      <c r="D66" s="114"/>
      <c r="E66" s="114"/>
      <c r="F66" s="114"/>
    </row>
    <row r="67" spans="2:6" x14ac:dyDescent="0.2">
      <c r="B67" s="114"/>
      <c r="C67" s="114"/>
      <c r="D67" s="114"/>
      <c r="E67" s="114"/>
      <c r="F67" s="114"/>
    </row>
  </sheetData>
  <sheetProtection password="CCF6" sheet="1" objects="1" scenarios="1"/>
  <mergeCells count="6">
    <mergeCell ref="A28:F28"/>
    <mergeCell ref="E9:E10"/>
    <mergeCell ref="A9:A11"/>
    <mergeCell ref="A20:A22"/>
    <mergeCell ref="B20:F20"/>
    <mergeCell ref="B9:D9"/>
  </mergeCells>
  <phoneticPr fontId="11"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4"/>
  <sheetViews>
    <sheetView zoomScale="70" zoomScaleNormal="70" zoomScaleSheetLayoutView="55" workbookViewId="0">
      <selection activeCell="M108" sqref="M108"/>
    </sheetView>
  </sheetViews>
  <sheetFormatPr defaultRowHeight="15" x14ac:dyDescent="0.25"/>
  <cols>
    <col min="1" max="2" width="6.28515625" style="205" customWidth="1"/>
    <col min="3" max="3" width="18.42578125" style="240" customWidth="1"/>
    <col min="4" max="4" width="9.85546875" style="240" customWidth="1"/>
    <col min="5" max="5" width="20.42578125" style="240" customWidth="1"/>
    <col min="6" max="6" width="22" style="238" customWidth="1"/>
    <col min="7" max="7" width="11.5703125" style="205" customWidth="1"/>
    <col min="8" max="8" width="11.42578125" style="205" customWidth="1"/>
    <col min="9" max="10" width="11" style="205" customWidth="1"/>
    <col min="11" max="12" width="9.85546875" style="205" customWidth="1"/>
    <col min="13" max="13" width="11" style="205" customWidth="1"/>
    <col min="14" max="14" width="10.140625" style="205" customWidth="1"/>
    <col min="15" max="15" width="9" style="205" customWidth="1"/>
    <col min="16" max="16" width="12.140625" style="205" customWidth="1"/>
    <col min="17" max="17" width="11" style="205" customWidth="1"/>
    <col min="18" max="18" width="7.42578125" style="205" customWidth="1"/>
    <col min="19" max="19" width="6.85546875" style="205" customWidth="1"/>
    <col min="20" max="21" width="6.140625" style="205" customWidth="1"/>
    <col min="22" max="24" width="9.140625" style="205" customWidth="1"/>
    <col min="25" max="25" width="9.140625" style="297" customWidth="1"/>
    <col min="26" max="26" width="9.140625" style="205" customWidth="1"/>
    <col min="27" max="16384" width="9.140625" style="205"/>
  </cols>
  <sheetData>
    <row r="1" spans="1:26" s="235" customFormat="1" ht="45" customHeight="1" x14ac:dyDescent="0.25">
      <c r="A1" s="232" t="s">
        <v>149</v>
      </c>
      <c r="B1" s="232" t="s">
        <v>150</v>
      </c>
      <c r="C1" s="232" t="s">
        <v>151</v>
      </c>
      <c r="D1" s="232" t="s">
        <v>152</v>
      </c>
      <c r="E1" s="232" t="s">
        <v>153</v>
      </c>
      <c r="F1" s="232" t="s">
        <v>154</v>
      </c>
      <c r="G1" s="232" t="s">
        <v>155</v>
      </c>
      <c r="H1" s="233" t="s">
        <v>156</v>
      </c>
      <c r="I1" s="233" t="s">
        <v>157</v>
      </c>
      <c r="J1" s="233" t="s">
        <v>158</v>
      </c>
      <c r="K1" s="232" t="s">
        <v>159</v>
      </c>
      <c r="L1" s="232" t="s">
        <v>160</v>
      </c>
      <c r="M1" s="232" t="s">
        <v>161</v>
      </c>
      <c r="N1" s="232" t="s">
        <v>162</v>
      </c>
      <c r="O1" s="232" t="s">
        <v>163</v>
      </c>
      <c r="P1" s="232" t="s">
        <v>164</v>
      </c>
      <c r="Q1" s="277" t="s">
        <v>165</v>
      </c>
      <c r="R1" s="277" t="s">
        <v>166</v>
      </c>
      <c r="S1" s="277" t="s">
        <v>167</v>
      </c>
      <c r="T1" s="277" t="s">
        <v>168</v>
      </c>
      <c r="U1" s="277" t="s">
        <v>169</v>
      </c>
      <c r="V1" s="278" t="s">
        <v>170</v>
      </c>
      <c r="X1" s="234"/>
      <c r="Y1" s="293"/>
      <c r="Z1" s="234"/>
    </row>
    <row r="2" spans="1:26" s="238" customFormat="1" x14ac:dyDescent="0.25">
      <c r="A2" s="282">
        <f>'Tabela I, II'!$H$1</f>
        <v>2022</v>
      </c>
      <c r="B2" s="282">
        <f>'Tabela I, II'!$H$2</f>
        <v>118</v>
      </c>
      <c r="C2" s="298">
        <f>'Tabela III'!B8</f>
        <v>0</v>
      </c>
      <c r="D2" s="298">
        <f>'Tabela III'!C8</f>
        <v>0</v>
      </c>
      <c r="E2" s="298">
        <f>'Tabela III'!D8</f>
        <v>0</v>
      </c>
      <c r="F2" s="298" t="str">
        <f>'Tabela III'!E8</f>
        <v>Predsjednik suda</v>
      </c>
      <c r="G2" s="298">
        <f>'Tabela III'!G8</f>
        <v>0</v>
      </c>
      <c r="H2" s="298">
        <f>'Tabela III'!H8</f>
        <v>0</v>
      </c>
      <c r="I2" s="298">
        <f>'Tabela III'!I8</f>
        <v>0</v>
      </c>
      <c r="J2" s="298">
        <f>'Tabela III'!J8</f>
        <v>260</v>
      </c>
      <c r="K2" s="298">
        <f>'Tabela III'!K8</f>
        <v>0</v>
      </c>
      <c r="L2" s="298">
        <f>'Tabela III'!L8</f>
        <v>0</v>
      </c>
      <c r="M2" s="298">
        <f>'Tabela III'!M8</f>
        <v>0</v>
      </c>
      <c r="N2" s="298">
        <f>'Tabela III'!N8</f>
        <v>0</v>
      </c>
      <c r="O2" s="298" t="str">
        <f>'Tabela III'!O8</f>
        <v/>
      </c>
      <c r="P2" s="298" t="str">
        <f>'Tabela III'!P8</f>
        <v/>
      </c>
      <c r="Q2" s="298">
        <f>'Tabela III'!Q8</f>
        <v>0</v>
      </c>
      <c r="R2" s="298">
        <f>'Tabela III'!R8</f>
        <v>0</v>
      </c>
      <c r="S2" s="298">
        <f>'Tabela III'!S8</f>
        <v>0</v>
      </c>
      <c r="T2" s="298">
        <f>'Tabela III'!T8</f>
        <v>0</v>
      </c>
      <c r="U2" s="298" t="str">
        <f>'Tabela III'!U8</f>
        <v/>
      </c>
      <c r="V2" s="298" t="str">
        <f>'Tabela III'!V8</f>
        <v/>
      </c>
      <c r="W2" s="237"/>
      <c r="X2" s="237"/>
      <c r="Y2" s="294"/>
    </row>
    <row r="3" spans="1:26" s="236" customFormat="1" x14ac:dyDescent="0.2">
      <c r="A3" s="282">
        <f>'Tabela I, II'!$H$1</f>
        <v>2022</v>
      </c>
      <c r="B3" s="282">
        <f>'Tabela I, II'!$H$2</f>
        <v>118</v>
      </c>
      <c r="C3" s="298">
        <f>'Tabela III'!B8</f>
        <v>0</v>
      </c>
      <c r="D3" s="298">
        <f>'Tabela III'!C9</f>
        <v>0</v>
      </c>
      <c r="E3" s="298">
        <f>'Tabela III'!D9</f>
        <v>0</v>
      </c>
      <c r="F3" s="298" t="str">
        <f>'Tabela III'!E9</f>
        <v>Predsjednik suda</v>
      </c>
      <c r="G3" s="298">
        <f>'Tabela III'!G9</f>
        <v>0</v>
      </c>
      <c r="H3" s="298">
        <f>'Tabela III'!H9</f>
        <v>0</v>
      </c>
      <c r="I3" s="298">
        <f>'Tabela III'!I9</f>
        <v>0</v>
      </c>
      <c r="J3" s="298">
        <f>'Tabela III'!J9</f>
        <v>260</v>
      </c>
      <c r="K3" s="298">
        <f>'Tabela III'!K9</f>
        <v>0</v>
      </c>
      <c r="L3" s="298">
        <f>'Tabela III'!L9</f>
        <v>0</v>
      </c>
      <c r="M3" s="298">
        <f>'Tabela III'!M9</f>
        <v>0</v>
      </c>
      <c r="N3" s="298">
        <f>'Tabela III'!N9</f>
        <v>0</v>
      </c>
      <c r="O3" s="298" t="str">
        <f>'Tabela III'!O9</f>
        <v/>
      </c>
      <c r="P3" s="298" t="str">
        <f>'Tabela III'!P9</f>
        <v/>
      </c>
      <c r="Q3" s="298">
        <f>'Tabela III'!Q9</f>
        <v>0</v>
      </c>
      <c r="R3" s="298">
        <f>'Tabela III'!R9</f>
        <v>0</v>
      </c>
      <c r="S3" s="298">
        <f>'Tabela III'!S9</f>
        <v>0</v>
      </c>
      <c r="T3" s="298">
        <f>'Tabela III'!T9</f>
        <v>0</v>
      </c>
      <c r="U3" s="298" t="str">
        <f>'Tabela III'!U9</f>
        <v/>
      </c>
      <c r="V3" s="298" t="str">
        <f>'Tabela III'!V9</f>
        <v/>
      </c>
      <c r="Y3" s="295"/>
    </row>
    <row r="4" spans="1:26" s="236" customFormat="1" x14ac:dyDescent="0.2">
      <c r="A4" s="282">
        <f>'Tabela I, II'!$H$1</f>
        <v>2022</v>
      </c>
      <c r="B4" s="282">
        <f>'Tabela I, II'!$H$2</f>
        <v>118</v>
      </c>
      <c r="C4" s="298">
        <f>'Tabela III'!B10</f>
        <v>0</v>
      </c>
      <c r="D4" s="298">
        <f>'Tabela III'!C10</f>
        <v>0</v>
      </c>
      <c r="E4" s="298">
        <f>'Tabela III'!D10</f>
        <v>0</v>
      </c>
      <c r="F4" s="298">
        <f>'Tabela III'!E10</f>
        <v>0</v>
      </c>
      <c r="G4" s="298">
        <f>'Tabela III'!G10</f>
        <v>0</v>
      </c>
      <c r="H4" s="298">
        <f>'Tabela III'!H10</f>
        <v>0</v>
      </c>
      <c r="I4" s="298">
        <f>'Tabela III'!I10</f>
        <v>0</v>
      </c>
      <c r="J4" s="298">
        <f>'Tabela III'!J10</f>
        <v>260</v>
      </c>
      <c r="K4" s="298">
        <f>'Tabela III'!K10</f>
        <v>0</v>
      </c>
      <c r="L4" s="298">
        <f>'Tabela III'!L10</f>
        <v>0</v>
      </c>
      <c r="M4" s="298">
        <f>'Tabela III'!M10</f>
        <v>0</v>
      </c>
      <c r="N4" s="298">
        <f>'Tabela III'!N10</f>
        <v>0</v>
      </c>
      <c r="O4" s="298" t="str">
        <f>'Tabela III'!O10</f>
        <v/>
      </c>
      <c r="P4" s="298" t="str">
        <f>'Tabela III'!P10</f>
        <v/>
      </c>
      <c r="Q4" s="298">
        <f>'Tabela III'!Q10</f>
        <v>0</v>
      </c>
      <c r="R4" s="298">
        <f>'Tabela III'!R10</f>
        <v>0</v>
      </c>
      <c r="S4" s="298">
        <f>'Tabela III'!S10</f>
        <v>0</v>
      </c>
      <c r="T4" s="298">
        <f>'Tabela III'!T10</f>
        <v>0</v>
      </c>
      <c r="U4" s="298" t="str">
        <f>'Tabela III'!U10</f>
        <v/>
      </c>
      <c r="V4" s="298" t="str">
        <f>'Tabela III'!V10</f>
        <v/>
      </c>
      <c r="Y4" s="295"/>
    </row>
    <row r="5" spans="1:26" s="236" customFormat="1" x14ac:dyDescent="0.2">
      <c r="A5" s="282">
        <f>'Tabela I, II'!$H$1</f>
        <v>2022</v>
      </c>
      <c r="B5" s="282">
        <f>'Tabela I, II'!$H$2</f>
        <v>118</v>
      </c>
      <c r="C5" s="298">
        <f>'Tabela III'!B11</f>
        <v>0</v>
      </c>
      <c r="D5" s="298">
        <f>'Tabela III'!C11</f>
        <v>0</v>
      </c>
      <c r="E5" s="298">
        <f>'Tabela III'!D11</f>
        <v>0</v>
      </c>
      <c r="F5" s="298">
        <f>'Tabela III'!E11</f>
        <v>0</v>
      </c>
      <c r="G5" s="298">
        <f>'Tabela III'!G11</f>
        <v>0</v>
      </c>
      <c r="H5" s="298">
        <f>'Tabela III'!H11</f>
        <v>0</v>
      </c>
      <c r="I5" s="298">
        <f>'Tabela III'!I11</f>
        <v>0</v>
      </c>
      <c r="J5" s="298">
        <f>'Tabela III'!J11</f>
        <v>260</v>
      </c>
      <c r="K5" s="298">
        <f>'Tabela III'!K11</f>
        <v>0</v>
      </c>
      <c r="L5" s="298">
        <f>'Tabela III'!L11</f>
        <v>0</v>
      </c>
      <c r="M5" s="298">
        <f>'Tabela III'!M11</f>
        <v>0</v>
      </c>
      <c r="N5" s="298">
        <f>'Tabela III'!N11</f>
        <v>0</v>
      </c>
      <c r="O5" s="298" t="str">
        <f>'Tabela III'!O11</f>
        <v/>
      </c>
      <c r="P5" s="298" t="str">
        <f>'Tabela III'!P11</f>
        <v/>
      </c>
      <c r="Q5" s="298">
        <f>'Tabela III'!Q11</f>
        <v>0</v>
      </c>
      <c r="R5" s="298">
        <f>'Tabela III'!R11</f>
        <v>0</v>
      </c>
      <c r="S5" s="298">
        <f>'Tabela III'!S11</f>
        <v>0</v>
      </c>
      <c r="T5" s="298">
        <f>'Tabela III'!T11</f>
        <v>0</v>
      </c>
      <c r="U5" s="298" t="str">
        <f>'Tabela III'!U11</f>
        <v/>
      </c>
      <c r="V5" s="298" t="str">
        <f>'Tabela III'!V11</f>
        <v/>
      </c>
      <c r="Y5" s="295"/>
    </row>
    <row r="6" spans="1:26" s="236" customFormat="1" x14ac:dyDescent="0.2">
      <c r="A6" s="282">
        <f>'Tabela I, II'!$H$1</f>
        <v>2022</v>
      </c>
      <c r="B6" s="282">
        <f>'Tabela I, II'!$H$2</f>
        <v>118</v>
      </c>
      <c r="C6" s="298">
        <f>'Tabela III'!B12</f>
        <v>0</v>
      </c>
      <c r="D6" s="298">
        <f>'Tabela III'!C12</f>
        <v>0</v>
      </c>
      <c r="E6" s="298">
        <f>'Tabela III'!D12</f>
        <v>0</v>
      </c>
      <c r="F6" s="298">
        <f>'Tabela III'!E12</f>
        <v>0</v>
      </c>
      <c r="G6" s="298">
        <f>'Tabela III'!G12</f>
        <v>0</v>
      </c>
      <c r="H6" s="298">
        <f>'Tabela III'!H12</f>
        <v>0</v>
      </c>
      <c r="I6" s="298">
        <f>'Tabela III'!I12</f>
        <v>0</v>
      </c>
      <c r="J6" s="298">
        <f>'Tabela III'!J12</f>
        <v>260</v>
      </c>
      <c r="K6" s="298">
        <f>'Tabela III'!K12</f>
        <v>0</v>
      </c>
      <c r="L6" s="298">
        <f>'Tabela III'!L12</f>
        <v>0</v>
      </c>
      <c r="M6" s="298">
        <f>'Tabela III'!M12</f>
        <v>0</v>
      </c>
      <c r="N6" s="298">
        <f>'Tabela III'!N12</f>
        <v>0</v>
      </c>
      <c r="O6" s="298" t="str">
        <f>'Tabela III'!O12</f>
        <v/>
      </c>
      <c r="P6" s="298" t="str">
        <f>'Tabela III'!P12</f>
        <v/>
      </c>
      <c r="Q6" s="298">
        <f>'Tabela III'!Q12</f>
        <v>0</v>
      </c>
      <c r="R6" s="298">
        <f>'Tabela III'!R12</f>
        <v>0</v>
      </c>
      <c r="S6" s="298">
        <f>'Tabela III'!S12</f>
        <v>0</v>
      </c>
      <c r="T6" s="298">
        <f>'Tabela III'!T12</f>
        <v>0</v>
      </c>
      <c r="U6" s="298" t="str">
        <f>'Tabela III'!U12</f>
        <v/>
      </c>
      <c r="V6" s="298" t="str">
        <f>'Tabela III'!V12</f>
        <v/>
      </c>
      <c r="Y6" s="295"/>
    </row>
    <row r="7" spans="1:26" s="236" customFormat="1" x14ac:dyDescent="0.2">
      <c r="A7" s="282">
        <f>'Tabela I, II'!$H$1</f>
        <v>2022</v>
      </c>
      <c r="B7" s="282">
        <f>'Tabela I, II'!$H$2</f>
        <v>118</v>
      </c>
      <c r="C7" s="298">
        <f>'Tabela III'!B13</f>
        <v>0</v>
      </c>
      <c r="D7" s="298">
        <f>'Tabela III'!C13</f>
        <v>0</v>
      </c>
      <c r="E7" s="298">
        <f>'Tabela III'!D13</f>
        <v>0</v>
      </c>
      <c r="F7" s="298">
        <f>'Tabela III'!E13</f>
        <v>0</v>
      </c>
      <c r="G7" s="298">
        <f>'Tabela III'!G13</f>
        <v>0</v>
      </c>
      <c r="H7" s="298">
        <f>'Tabela III'!H13</f>
        <v>0</v>
      </c>
      <c r="I7" s="298">
        <f>'Tabela III'!I13</f>
        <v>0</v>
      </c>
      <c r="J7" s="298">
        <f>'Tabela III'!J13</f>
        <v>260</v>
      </c>
      <c r="K7" s="298">
        <f>'Tabela III'!K13</f>
        <v>0</v>
      </c>
      <c r="L7" s="298">
        <f>'Tabela III'!L13</f>
        <v>0</v>
      </c>
      <c r="M7" s="298">
        <f>'Tabela III'!M13</f>
        <v>0</v>
      </c>
      <c r="N7" s="298">
        <f>'Tabela III'!N13</f>
        <v>0</v>
      </c>
      <c r="O7" s="298" t="str">
        <f>'Tabela III'!O13</f>
        <v/>
      </c>
      <c r="P7" s="298" t="str">
        <f>'Tabela III'!P13</f>
        <v/>
      </c>
      <c r="Q7" s="298">
        <f>'Tabela III'!Q13</f>
        <v>0</v>
      </c>
      <c r="R7" s="298">
        <f>'Tabela III'!R13</f>
        <v>0</v>
      </c>
      <c r="S7" s="298">
        <f>'Tabela III'!S13</f>
        <v>0</v>
      </c>
      <c r="T7" s="298">
        <f>'Tabela III'!T13</f>
        <v>0</v>
      </c>
      <c r="U7" s="298" t="str">
        <f>'Tabela III'!U13</f>
        <v/>
      </c>
      <c r="V7" s="298" t="str">
        <f>'Tabela III'!V13</f>
        <v/>
      </c>
      <c r="Y7" s="295"/>
    </row>
    <row r="8" spans="1:26" s="236" customFormat="1" x14ac:dyDescent="0.2">
      <c r="A8" s="282">
        <f>'Tabela I, II'!$H$1</f>
        <v>2022</v>
      </c>
      <c r="B8" s="282">
        <f>'Tabela I, II'!$H$2</f>
        <v>118</v>
      </c>
      <c r="C8" s="298">
        <f>'Tabela III'!B14</f>
        <v>0</v>
      </c>
      <c r="D8" s="298">
        <f>'Tabela III'!C14</f>
        <v>0</v>
      </c>
      <c r="E8" s="298">
        <f>'Tabela III'!D14</f>
        <v>0</v>
      </c>
      <c r="F8" s="298">
        <f>'Tabela III'!E14</f>
        <v>0</v>
      </c>
      <c r="G8" s="298">
        <f>'Tabela III'!G14</f>
        <v>0</v>
      </c>
      <c r="H8" s="298">
        <f>'Tabela III'!H14</f>
        <v>0</v>
      </c>
      <c r="I8" s="298">
        <f>'Tabela III'!I14</f>
        <v>0</v>
      </c>
      <c r="J8" s="298">
        <f>'Tabela III'!J14</f>
        <v>260</v>
      </c>
      <c r="K8" s="298">
        <f>'Tabela III'!K14</f>
        <v>0</v>
      </c>
      <c r="L8" s="298">
        <f>'Tabela III'!L14</f>
        <v>0</v>
      </c>
      <c r="M8" s="298">
        <f>'Tabela III'!M14</f>
        <v>0</v>
      </c>
      <c r="N8" s="298">
        <f>'Tabela III'!N14</f>
        <v>0</v>
      </c>
      <c r="O8" s="298" t="str">
        <f>'Tabela III'!O14</f>
        <v/>
      </c>
      <c r="P8" s="298" t="str">
        <f>'Tabela III'!P14</f>
        <v/>
      </c>
      <c r="Q8" s="298">
        <f>'Tabela III'!Q14</f>
        <v>0</v>
      </c>
      <c r="R8" s="298">
        <f>'Tabela III'!R14</f>
        <v>0</v>
      </c>
      <c r="S8" s="298">
        <f>'Tabela III'!S14</f>
        <v>0</v>
      </c>
      <c r="T8" s="298">
        <f>'Tabela III'!T14</f>
        <v>0</v>
      </c>
      <c r="U8" s="298" t="str">
        <f>'Tabela III'!U14</f>
        <v/>
      </c>
      <c r="V8" s="298" t="str">
        <f>'Tabela III'!V14</f>
        <v/>
      </c>
      <c r="Y8" s="295"/>
    </row>
    <row r="9" spans="1:26" s="236" customFormat="1" x14ac:dyDescent="0.2">
      <c r="A9" s="282">
        <f>'Tabela I, II'!$H$1</f>
        <v>2022</v>
      </c>
      <c r="B9" s="282">
        <f>'Tabela I, II'!$H$2</f>
        <v>118</v>
      </c>
      <c r="C9" s="298">
        <f>'Tabela III'!B15</f>
        <v>0</v>
      </c>
      <c r="D9" s="298">
        <f>'Tabela III'!C15</f>
        <v>0</v>
      </c>
      <c r="E9" s="298">
        <f>'Tabela III'!D15</f>
        <v>0</v>
      </c>
      <c r="F9" s="298">
        <f>'Tabela III'!E15</f>
        <v>0</v>
      </c>
      <c r="G9" s="298">
        <f>'Tabela III'!G15</f>
        <v>0</v>
      </c>
      <c r="H9" s="298">
        <f>'Tabela III'!H15</f>
        <v>0</v>
      </c>
      <c r="I9" s="298">
        <f>'Tabela III'!I15</f>
        <v>0</v>
      </c>
      <c r="J9" s="298">
        <f>'Tabela III'!J15</f>
        <v>260</v>
      </c>
      <c r="K9" s="298">
        <f>'Tabela III'!K15</f>
        <v>0</v>
      </c>
      <c r="L9" s="298">
        <f>'Tabela III'!L15</f>
        <v>0</v>
      </c>
      <c r="M9" s="298">
        <f>'Tabela III'!M15</f>
        <v>0</v>
      </c>
      <c r="N9" s="298">
        <f>'Tabela III'!N15</f>
        <v>0</v>
      </c>
      <c r="O9" s="298" t="str">
        <f>'Tabela III'!O15</f>
        <v/>
      </c>
      <c r="P9" s="298" t="str">
        <f>'Tabela III'!P15</f>
        <v/>
      </c>
      <c r="Q9" s="298">
        <f>'Tabela III'!Q15</f>
        <v>0</v>
      </c>
      <c r="R9" s="298">
        <f>'Tabela III'!R15</f>
        <v>0</v>
      </c>
      <c r="S9" s="298">
        <f>'Tabela III'!S15</f>
        <v>0</v>
      </c>
      <c r="T9" s="298">
        <f>'Tabela III'!T15</f>
        <v>0</v>
      </c>
      <c r="U9" s="298" t="str">
        <f>'Tabela III'!U15</f>
        <v/>
      </c>
      <c r="V9" s="298" t="str">
        <f>'Tabela III'!V15</f>
        <v/>
      </c>
      <c r="Y9" s="295"/>
    </row>
    <row r="10" spans="1:26" s="236" customFormat="1" x14ac:dyDescent="0.2">
      <c r="A10" s="282">
        <f>'Tabela I, II'!$H$1</f>
        <v>2022</v>
      </c>
      <c r="B10" s="282">
        <f>'Tabela I, II'!$H$2</f>
        <v>118</v>
      </c>
      <c r="C10" s="298">
        <f>'Tabela III'!B16</f>
        <v>0</v>
      </c>
      <c r="D10" s="298">
        <f>'Tabela III'!C16</f>
        <v>0</v>
      </c>
      <c r="E10" s="298">
        <f>'Tabela III'!D16</f>
        <v>0</v>
      </c>
      <c r="F10" s="298">
        <f>'Tabela III'!E16</f>
        <v>0</v>
      </c>
      <c r="G10" s="298">
        <f>'Tabela III'!G16</f>
        <v>0</v>
      </c>
      <c r="H10" s="298">
        <f>'Tabela III'!H16</f>
        <v>0</v>
      </c>
      <c r="I10" s="298">
        <f>'Tabela III'!I16</f>
        <v>0</v>
      </c>
      <c r="J10" s="298">
        <f>'Tabela III'!J16</f>
        <v>260</v>
      </c>
      <c r="K10" s="298">
        <f>'Tabela III'!K16</f>
        <v>0</v>
      </c>
      <c r="L10" s="298">
        <f>'Tabela III'!L16</f>
        <v>0</v>
      </c>
      <c r="M10" s="298">
        <f>'Tabela III'!M16</f>
        <v>0</v>
      </c>
      <c r="N10" s="298">
        <f>'Tabela III'!N16</f>
        <v>0</v>
      </c>
      <c r="O10" s="298" t="str">
        <f>'Tabela III'!O16</f>
        <v/>
      </c>
      <c r="P10" s="298" t="str">
        <f>'Tabela III'!P16</f>
        <v/>
      </c>
      <c r="Q10" s="298">
        <f>'Tabela III'!Q16</f>
        <v>0</v>
      </c>
      <c r="R10" s="298">
        <f>'Tabela III'!R16</f>
        <v>0</v>
      </c>
      <c r="S10" s="298">
        <f>'Tabela III'!S16</f>
        <v>0</v>
      </c>
      <c r="T10" s="298">
        <f>'Tabela III'!T16</f>
        <v>0</v>
      </c>
      <c r="U10" s="298" t="str">
        <f>'Tabela III'!U16</f>
        <v/>
      </c>
      <c r="V10" s="298" t="str">
        <f>'Tabela III'!V16</f>
        <v/>
      </c>
      <c r="Y10" s="295"/>
    </row>
    <row r="11" spans="1:26" s="236" customFormat="1" x14ac:dyDescent="0.2">
      <c r="A11" s="282">
        <f>'Tabela I, II'!$H$1</f>
        <v>2022</v>
      </c>
      <c r="B11" s="282">
        <f>'Tabela I, II'!$H$2</f>
        <v>118</v>
      </c>
      <c r="C11" s="298">
        <f>'Tabela III'!B17</f>
        <v>0</v>
      </c>
      <c r="D11" s="298">
        <f>'Tabela III'!C17</f>
        <v>0</v>
      </c>
      <c r="E11" s="298">
        <f>'Tabela III'!D17</f>
        <v>0</v>
      </c>
      <c r="F11" s="298">
        <f>'Tabela III'!E17</f>
        <v>0</v>
      </c>
      <c r="G11" s="298">
        <f>'Tabela III'!G17</f>
        <v>0</v>
      </c>
      <c r="H11" s="298">
        <f>'Tabela III'!H17</f>
        <v>0</v>
      </c>
      <c r="I11" s="298">
        <f>'Tabela III'!I17</f>
        <v>0</v>
      </c>
      <c r="J11" s="298">
        <f>'Tabela III'!J17</f>
        <v>260</v>
      </c>
      <c r="K11" s="298">
        <f>'Tabela III'!K17</f>
        <v>0</v>
      </c>
      <c r="L11" s="298">
        <f>'Tabela III'!L17</f>
        <v>0</v>
      </c>
      <c r="M11" s="298">
        <f>'Tabela III'!M17</f>
        <v>0</v>
      </c>
      <c r="N11" s="298">
        <f>'Tabela III'!N17</f>
        <v>0</v>
      </c>
      <c r="O11" s="298" t="str">
        <f>'Tabela III'!O17</f>
        <v/>
      </c>
      <c r="P11" s="298" t="str">
        <f>'Tabela III'!P17</f>
        <v/>
      </c>
      <c r="Q11" s="298">
        <f>'Tabela III'!Q17</f>
        <v>0</v>
      </c>
      <c r="R11" s="298">
        <f>'Tabela III'!R17</f>
        <v>0</v>
      </c>
      <c r="S11" s="298">
        <f>'Tabela III'!S17</f>
        <v>0</v>
      </c>
      <c r="T11" s="298">
        <f>'Tabela III'!T17</f>
        <v>0</v>
      </c>
      <c r="U11" s="298" t="str">
        <f>'Tabela III'!U17</f>
        <v/>
      </c>
      <c r="V11" s="298" t="str">
        <f>'Tabela III'!V17</f>
        <v/>
      </c>
      <c r="Y11" s="295"/>
    </row>
    <row r="12" spans="1:26" s="236" customFormat="1" x14ac:dyDescent="0.2">
      <c r="A12" s="282">
        <f>'Tabela I, II'!$H$1</f>
        <v>2022</v>
      </c>
      <c r="B12" s="282">
        <f>'Tabela I, II'!$H$2</f>
        <v>118</v>
      </c>
      <c r="C12" s="298">
        <f>'Tabela III'!B18</f>
        <v>0</v>
      </c>
      <c r="D12" s="298">
        <f>'Tabela III'!C18</f>
        <v>0</v>
      </c>
      <c r="E12" s="298">
        <f>'Tabela III'!D18</f>
        <v>0</v>
      </c>
      <c r="F12" s="298">
        <f>'Tabela III'!E18</f>
        <v>0</v>
      </c>
      <c r="G12" s="298">
        <f>'Tabela III'!G18</f>
        <v>0</v>
      </c>
      <c r="H12" s="298">
        <f>'Tabela III'!H18</f>
        <v>0</v>
      </c>
      <c r="I12" s="298">
        <f>'Tabela III'!I18</f>
        <v>0</v>
      </c>
      <c r="J12" s="298">
        <f>'Tabela III'!J18</f>
        <v>260</v>
      </c>
      <c r="K12" s="298">
        <f>'Tabela III'!K18</f>
        <v>0</v>
      </c>
      <c r="L12" s="298">
        <f>'Tabela III'!L18</f>
        <v>0</v>
      </c>
      <c r="M12" s="298">
        <f>'Tabela III'!M18</f>
        <v>0</v>
      </c>
      <c r="N12" s="298">
        <f>'Tabela III'!N18</f>
        <v>0</v>
      </c>
      <c r="O12" s="298" t="str">
        <f>'Tabela III'!O18</f>
        <v/>
      </c>
      <c r="P12" s="298" t="str">
        <f>'Tabela III'!P18</f>
        <v/>
      </c>
      <c r="Q12" s="298">
        <f>'Tabela III'!Q18</f>
        <v>0</v>
      </c>
      <c r="R12" s="298">
        <f>'Tabela III'!R18</f>
        <v>0</v>
      </c>
      <c r="S12" s="298">
        <f>'Tabela III'!S18</f>
        <v>0</v>
      </c>
      <c r="T12" s="298">
        <f>'Tabela III'!T18</f>
        <v>0</v>
      </c>
      <c r="U12" s="298" t="str">
        <f>'Tabela III'!U18</f>
        <v/>
      </c>
      <c r="V12" s="298" t="str">
        <f>'Tabela III'!V18</f>
        <v/>
      </c>
      <c r="Y12" s="295"/>
    </row>
    <row r="13" spans="1:26" s="236" customFormat="1" x14ac:dyDescent="0.2">
      <c r="A13" s="282">
        <f>'Tabela I, II'!$H$1</f>
        <v>2022</v>
      </c>
      <c r="B13" s="282">
        <f>'Tabela I, II'!$H$2</f>
        <v>118</v>
      </c>
      <c r="C13" s="298">
        <f>'Tabela III'!B19</f>
        <v>0</v>
      </c>
      <c r="D13" s="298">
        <f>'Tabela III'!C19</f>
        <v>0</v>
      </c>
      <c r="E13" s="298">
        <f>'Tabela III'!D19</f>
        <v>0</v>
      </c>
      <c r="F13" s="298">
        <f>'Tabela III'!E19</f>
        <v>0</v>
      </c>
      <c r="G13" s="298">
        <f>'Tabela III'!G19</f>
        <v>0</v>
      </c>
      <c r="H13" s="298">
        <f>'Tabela III'!H19</f>
        <v>0</v>
      </c>
      <c r="I13" s="298">
        <f>'Tabela III'!I19</f>
        <v>0</v>
      </c>
      <c r="J13" s="298">
        <f>'Tabela III'!J19</f>
        <v>260</v>
      </c>
      <c r="K13" s="298">
        <f>'Tabela III'!K19</f>
        <v>0</v>
      </c>
      <c r="L13" s="298">
        <f>'Tabela III'!L19</f>
        <v>0</v>
      </c>
      <c r="M13" s="298">
        <f>'Tabela III'!M19</f>
        <v>0</v>
      </c>
      <c r="N13" s="298">
        <f>'Tabela III'!N19</f>
        <v>0</v>
      </c>
      <c r="O13" s="298" t="str">
        <f>'Tabela III'!O19</f>
        <v/>
      </c>
      <c r="P13" s="298" t="str">
        <f>'Tabela III'!P19</f>
        <v/>
      </c>
      <c r="Q13" s="298">
        <f>'Tabela III'!Q19</f>
        <v>0</v>
      </c>
      <c r="R13" s="298">
        <f>'Tabela III'!R19</f>
        <v>0</v>
      </c>
      <c r="S13" s="298">
        <f>'Tabela III'!S19</f>
        <v>0</v>
      </c>
      <c r="T13" s="298">
        <f>'Tabela III'!T19</f>
        <v>0</v>
      </c>
      <c r="U13" s="298" t="str">
        <f>'Tabela III'!U19</f>
        <v/>
      </c>
      <c r="V13" s="298" t="str">
        <f>'Tabela III'!V19</f>
        <v/>
      </c>
      <c r="Y13" s="295"/>
    </row>
    <row r="14" spans="1:26" s="236" customFormat="1" x14ac:dyDescent="0.2">
      <c r="A14" s="282">
        <f>'Tabela I, II'!$H$1</f>
        <v>2022</v>
      </c>
      <c r="B14" s="282">
        <f>'Tabela I, II'!$H$2</f>
        <v>118</v>
      </c>
      <c r="C14" s="298">
        <f>'Tabela III'!B20</f>
        <v>0</v>
      </c>
      <c r="D14" s="298">
        <f>'Tabela III'!C20</f>
        <v>0</v>
      </c>
      <c r="E14" s="298">
        <f>'Tabela III'!D20</f>
        <v>0</v>
      </c>
      <c r="F14" s="298">
        <f>'Tabela III'!E20</f>
        <v>0</v>
      </c>
      <c r="G14" s="298">
        <f>'Tabela III'!G20</f>
        <v>0</v>
      </c>
      <c r="H14" s="298">
        <f>'Tabela III'!H20</f>
        <v>0</v>
      </c>
      <c r="I14" s="298">
        <f>'Tabela III'!I20</f>
        <v>0</v>
      </c>
      <c r="J14" s="298">
        <f>'Tabela III'!J20</f>
        <v>260</v>
      </c>
      <c r="K14" s="298">
        <f>'Tabela III'!K20</f>
        <v>0</v>
      </c>
      <c r="L14" s="298">
        <f>'Tabela III'!L20</f>
        <v>0</v>
      </c>
      <c r="M14" s="298">
        <f>'Tabela III'!M20</f>
        <v>0</v>
      </c>
      <c r="N14" s="298">
        <f>'Tabela III'!N20</f>
        <v>0</v>
      </c>
      <c r="O14" s="298" t="str">
        <f>'Tabela III'!O20</f>
        <v/>
      </c>
      <c r="P14" s="298" t="str">
        <f>'Tabela III'!P20</f>
        <v/>
      </c>
      <c r="Q14" s="298">
        <f>'Tabela III'!Q20</f>
        <v>0</v>
      </c>
      <c r="R14" s="298">
        <f>'Tabela III'!R20</f>
        <v>0</v>
      </c>
      <c r="S14" s="298">
        <f>'Tabela III'!S20</f>
        <v>0</v>
      </c>
      <c r="T14" s="298">
        <f>'Tabela III'!T20</f>
        <v>0</v>
      </c>
      <c r="U14" s="298" t="str">
        <f>'Tabela III'!U20</f>
        <v/>
      </c>
      <c r="V14" s="298" t="str">
        <f>'Tabela III'!V20</f>
        <v/>
      </c>
      <c r="Y14" s="295"/>
    </row>
    <row r="15" spans="1:26" s="236" customFormat="1" x14ac:dyDescent="0.2">
      <c r="A15" s="282">
        <f>'Tabela I, II'!$H$1</f>
        <v>2022</v>
      </c>
      <c r="B15" s="282">
        <f>'Tabela I, II'!$H$2</f>
        <v>118</v>
      </c>
      <c r="C15" s="298">
        <f>'Tabela III'!B21</f>
        <v>0</v>
      </c>
      <c r="D15" s="298">
        <f>'Tabela III'!C21</f>
        <v>0</v>
      </c>
      <c r="E15" s="298">
        <f>'Tabela III'!D21</f>
        <v>0</v>
      </c>
      <c r="F15" s="298">
        <f>'Tabela III'!E21</f>
        <v>0</v>
      </c>
      <c r="G15" s="298">
        <f>'Tabela III'!G21</f>
        <v>0</v>
      </c>
      <c r="H15" s="298">
        <f>'Tabela III'!H21</f>
        <v>0</v>
      </c>
      <c r="I15" s="298">
        <f>'Tabela III'!I21</f>
        <v>0</v>
      </c>
      <c r="J15" s="298">
        <f>'Tabela III'!J21</f>
        <v>260</v>
      </c>
      <c r="K15" s="298">
        <f>'Tabela III'!K21</f>
        <v>0</v>
      </c>
      <c r="L15" s="298">
        <f>'Tabela III'!L21</f>
        <v>0</v>
      </c>
      <c r="M15" s="298">
        <f>'Tabela III'!M21</f>
        <v>0</v>
      </c>
      <c r="N15" s="298">
        <f>'Tabela III'!N21</f>
        <v>0</v>
      </c>
      <c r="O15" s="298" t="str">
        <f>'Tabela III'!O21</f>
        <v/>
      </c>
      <c r="P15" s="298" t="str">
        <f>'Tabela III'!P21</f>
        <v/>
      </c>
      <c r="Q15" s="298">
        <f>'Tabela III'!Q21</f>
        <v>0</v>
      </c>
      <c r="R15" s="298">
        <f>'Tabela III'!R21</f>
        <v>0</v>
      </c>
      <c r="S15" s="298">
        <f>'Tabela III'!S21</f>
        <v>0</v>
      </c>
      <c r="T15" s="298">
        <f>'Tabela III'!T21</f>
        <v>0</v>
      </c>
      <c r="U15" s="298" t="str">
        <f>'Tabela III'!U21</f>
        <v/>
      </c>
      <c r="V15" s="298" t="str">
        <f>'Tabela III'!V21</f>
        <v/>
      </c>
      <c r="Y15" s="295"/>
    </row>
    <row r="16" spans="1:26" s="236" customFormat="1" x14ac:dyDescent="0.2">
      <c r="A16" s="282">
        <f>'Tabela I, II'!$H$1</f>
        <v>2022</v>
      </c>
      <c r="B16" s="282">
        <f>'Tabela I, II'!$H$2</f>
        <v>118</v>
      </c>
      <c r="C16" s="298">
        <f>'Tabela III'!B22</f>
        <v>0</v>
      </c>
      <c r="D16" s="298">
        <f>'Tabela III'!C22</f>
        <v>0</v>
      </c>
      <c r="E16" s="298">
        <f>'Tabela III'!D22</f>
        <v>0</v>
      </c>
      <c r="F16" s="298">
        <f>'Tabela III'!E22</f>
        <v>0</v>
      </c>
      <c r="G16" s="298">
        <f>'Tabela III'!G22</f>
        <v>0</v>
      </c>
      <c r="H16" s="298">
        <f>'Tabela III'!H22</f>
        <v>0</v>
      </c>
      <c r="I16" s="298">
        <f>'Tabela III'!I22</f>
        <v>0</v>
      </c>
      <c r="J16" s="298">
        <f>'Tabela III'!J22</f>
        <v>260</v>
      </c>
      <c r="K16" s="298">
        <f>'Tabela III'!K22</f>
        <v>0</v>
      </c>
      <c r="L16" s="298">
        <f>'Tabela III'!L22</f>
        <v>0</v>
      </c>
      <c r="M16" s="298">
        <f>'Tabela III'!M22</f>
        <v>0</v>
      </c>
      <c r="N16" s="298">
        <f>'Tabela III'!N22</f>
        <v>0</v>
      </c>
      <c r="O16" s="298" t="str">
        <f>'Tabela III'!O22</f>
        <v/>
      </c>
      <c r="P16" s="298" t="str">
        <f>'Tabela III'!P22</f>
        <v/>
      </c>
      <c r="Q16" s="298">
        <f>'Tabela III'!Q22</f>
        <v>0</v>
      </c>
      <c r="R16" s="298">
        <f>'Tabela III'!R22</f>
        <v>0</v>
      </c>
      <c r="S16" s="298">
        <f>'Tabela III'!S22</f>
        <v>0</v>
      </c>
      <c r="T16" s="298">
        <f>'Tabela III'!T22</f>
        <v>0</v>
      </c>
      <c r="U16" s="298" t="str">
        <f>'Tabela III'!U22</f>
        <v/>
      </c>
      <c r="V16" s="298" t="str">
        <f>'Tabela III'!V22</f>
        <v/>
      </c>
      <c r="Y16" s="295"/>
    </row>
    <row r="17" spans="1:25" s="236" customFormat="1" x14ac:dyDescent="0.2">
      <c r="A17" s="282">
        <f>'Tabela I, II'!$H$1</f>
        <v>2022</v>
      </c>
      <c r="B17" s="282">
        <f>'Tabela I, II'!$H$2</f>
        <v>118</v>
      </c>
      <c r="C17" s="298">
        <f>'Tabela III'!B23</f>
        <v>0</v>
      </c>
      <c r="D17" s="298">
        <f>'Tabela III'!C23</f>
        <v>0</v>
      </c>
      <c r="E17" s="298">
        <f>'Tabela III'!D23</f>
        <v>0</v>
      </c>
      <c r="F17" s="298">
        <f>'Tabela III'!E23</f>
        <v>0</v>
      </c>
      <c r="G17" s="298">
        <f>'Tabela III'!G23</f>
        <v>0</v>
      </c>
      <c r="H17" s="298">
        <f>'Tabela III'!H23</f>
        <v>0</v>
      </c>
      <c r="I17" s="298">
        <f>'Tabela III'!I23</f>
        <v>0</v>
      </c>
      <c r="J17" s="298">
        <f>'Tabela III'!J23</f>
        <v>260</v>
      </c>
      <c r="K17" s="298">
        <f>'Tabela III'!K23</f>
        <v>0</v>
      </c>
      <c r="L17" s="298">
        <f>'Tabela III'!L23</f>
        <v>0</v>
      </c>
      <c r="M17" s="298">
        <f>'Tabela III'!M23</f>
        <v>0</v>
      </c>
      <c r="N17" s="298">
        <f>'Tabela III'!N23</f>
        <v>0</v>
      </c>
      <c r="O17" s="298" t="str">
        <f>'Tabela III'!O23</f>
        <v/>
      </c>
      <c r="P17" s="298" t="str">
        <f>'Tabela III'!P23</f>
        <v/>
      </c>
      <c r="Q17" s="298">
        <f>'Tabela III'!Q23</f>
        <v>0</v>
      </c>
      <c r="R17" s="298">
        <f>'Tabela III'!R23</f>
        <v>0</v>
      </c>
      <c r="S17" s="298">
        <f>'Tabela III'!S23</f>
        <v>0</v>
      </c>
      <c r="T17" s="298">
        <f>'Tabela III'!T23</f>
        <v>0</v>
      </c>
      <c r="U17" s="298" t="str">
        <f>'Tabela III'!U23</f>
        <v/>
      </c>
      <c r="V17" s="298" t="str">
        <f>'Tabela III'!V23</f>
        <v/>
      </c>
      <c r="Y17" s="295"/>
    </row>
    <row r="18" spans="1:25" s="236" customFormat="1" x14ac:dyDescent="0.2">
      <c r="A18" s="282">
        <f>'Tabela I, II'!$H$1</f>
        <v>2022</v>
      </c>
      <c r="B18" s="282">
        <f>'Tabela I, II'!$H$2</f>
        <v>118</v>
      </c>
      <c r="C18" s="298">
        <f>'Tabela III'!B24</f>
        <v>0</v>
      </c>
      <c r="D18" s="298">
        <f>'Tabela III'!C24</f>
        <v>0</v>
      </c>
      <c r="E18" s="298">
        <f>'Tabela III'!D24</f>
        <v>0</v>
      </c>
      <c r="F18" s="298">
        <f>'Tabela III'!E24</f>
        <v>0</v>
      </c>
      <c r="G18" s="298">
        <f>'Tabela III'!G24</f>
        <v>0</v>
      </c>
      <c r="H18" s="298">
        <f>'Tabela III'!H24</f>
        <v>0</v>
      </c>
      <c r="I18" s="298">
        <f>'Tabela III'!I24</f>
        <v>0</v>
      </c>
      <c r="J18" s="298">
        <f>'Tabela III'!J24</f>
        <v>260</v>
      </c>
      <c r="K18" s="298">
        <f>'Tabela III'!K24</f>
        <v>0</v>
      </c>
      <c r="L18" s="298">
        <f>'Tabela III'!L24</f>
        <v>0</v>
      </c>
      <c r="M18" s="298">
        <f>'Tabela III'!M24</f>
        <v>0</v>
      </c>
      <c r="N18" s="298">
        <f>'Tabela III'!N24</f>
        <v>0</v>
      </c>
      <c r="O18" s="298" t="str">
        <f>'Tabela III'!O24</f>
        <v/>
      </c>
      <c r="P18" s="298" t="str">
        <f>'Tabela III'!P24</f>
        <v/>
      </c>
      <c r="Q18" s="298">
        <f>'Tabela III'!Q24</f>
        <v>0</v>
      </c>
      <c r="R18" s="298">
        <f>'Tabela III'!R24</f>
        <v>0</v>
      </c>
      <c r="S18" s="298">
        <f>'Tabela III'!S24</f>
        <v>0</v>
      </c>
      <c r="T18" s="298">
        <f>'Tabela III'!T24</f>
        <v>0</v>
      </c>
      <c r="U18" s="298" t="str">
        <f>'Tabela III'!U24</f>
        <v/>
      </c>
      <c r="V18" s="298" t="str">
        <f>'Tabela III'!V24</f>
        <v/>
      </c>
      <c r="Y18" s="295"/>
    </row>
    <row r="19" spans="1:25" s="236" customFormat="1" x14ac:dyDescent="0.2">
      <c r="A19" s="282">
        <f>'Tabela I, II'!$H$1</f>
        <v>2022</v>
      </c>
      <c r="B19" s="282">
        <f>'Tabela I, II'!$H$2</f>
        <v>118</v>
      </c>
      <c r="C19" s="298">
        <f>'Tabela III'!B25</f>
        <v>0</v>
      </c>
      <c r="D19" s="298">
        <f>'Tabela III'!C25</f>
        <v>0</v>
      </c>
      <c r="E19" s="298">
        <f>'Tabela III'!D25</f>
        <v>0</v>
      </c>
      <c r="F19" s="298">
        <f>'Tabela III'!E25</f>
        <v>0</v>
      </c>
      <c r="G19" s="298">
        <f>'Tabela III'!G25</f>
        <v>0</v>
      </c>
      <c r="H19" s="298">
        <f>'Tabela III'!H25</f>
        <v>0</v>
      </c>
      <c r="I19" s="298">
        <f>'Tabela III'!I25</f>
        <v>0</v>
      </c>
      <c r="J19" s="298">
        <f>'Tabela III'!J25</f>
        <v>260</v>
      </c>
      <c r="K19" s="298">
        <f>'Tabela III'!K25</f>
        <v>0</v>
      </c>
      <c r="L19" s="298">
        <f>'Tabela III'!L25</f>
        <v>0</v>
      </c>
      <c r="M19" s="298">
        <f>'Tabela III'!M25</f>
        <v>0</v>
      </c>
      <c r="N19" s="298">
        <f>'Tabela III'!N25</f>
        <v>0</v>
      </c>
      <c r="O19" s="298" t="str">
        <f>'Tabela III'!O25</f>
        <v/>
      </c>
      <c r="P19" s="298" t="str">
        <f>'Tabela III'!P25</f>
        <v/>
      </c>
      <c r="Q19" s="298">
        <f>'Tabela III'!Q25</f>
        <v>0</v>
      </c>
      <c r="R19" s="298">
        <f>'Tabela III'!R25</f>
        <v>0</v>
      </c>
      <c r="S19" s="298">
        <f>'Tabela III'!S25</f>
        <v>0</v>
      </c>
      <c r="T19" s="298">
        <f>'Tabela III'!T25</f>
        <v>0</v>
      </c>
      <c r="U19" s="298" t="str">
        <f>'Tabela III'!U25</f>
        <v/>
      </c>
      <c r="V19" s="298" t="str">
        <f>'Tabela III'!V25</f>
        <v/>
      </c>
      <c r="Y19" s="295"/>
    </row>
    <row r="20" spans="1:25" s="236" customFormat="1" x14ac:dyDescent="0.2">
      <c r="A20" s="282">
        <f>'Tabela I, II'!$H$1</f>
        <v>2022</v>
      </c>
      <c r="B20" s="282">
        <f>'Tabela I, II'!$H$2</f>
        <v>118</v>
      </c>
      <c r="C20" s="298">
        <f>'Tabela III'!B26</f>
        <v>0</v>
      </c>
      <c r="D20" s="298">
        <f>'Tabela III'!C26</f>
        <v>0</v>
      </c>
      <c r="E20" s="298">
        <f>'Tabela III'!D26</f>
        <v>0</v>
      </c>
      <c r="F20" s="298">
        <f>'Tabela III'!E26</f>
        <v>0</v>
      </c>
      <c r="G20" s="298">
        <f>'Tabela III'!G26</f>
        <v>0</v>
      </c>
      <c r="H20" s="298">
        <f>'Tabela III'!H26</f>
        <v>0</v>
      </c>
      <c r="I20" s="298">
        <f>'Tabela III'!I26</f>
        <v>0</v>
      </c>
      <c r="J20" s="298">
        <f>'Tabela III'!J26</f>
        <v>260</v>
      </c>
      <c r="K20" s="298">
        <f>'Tabela III'!K26</f>
        <v>0</v>
      </c>
      <c r="L20" s="298">
        <f>'Tabela III'!L26</f>
        <v>0</v>
      </c>
      <c r="M20" s="298">
        <f>'Tabela III'!M26</f>
        <v>0</v>
      </c>
      <c r="N20" s="298">
        <f>'Tabela III'!N26</f>
        <v>0</v>
      </c>
      <c r="O20" s="298" t="str">
        <f>'Tabela III'!O26</f>
        <v/>
      </c>
      <c r="P20" s="298" t="str">
        <f>'Tabela III'!P26</f>
        <v/>
      </c>
      <c r="Q20" s="298">
        <f>'Tabela III'!Q26</f>
        <v>0</v>
      </c>
      <c r="R20" s="298">
        <f>'Tabela III'!R26</f>
        <v>0</v>
      </c>
      <c r="S20" s="298">
        <f>'Tabela III'!S26</f>
        <v>0</v>
      </c>
      <c r="T20" s="298">
        <f>'Tabela III'!T26</f>
        <v>0</v>
      </c>
      <c r="U20" s="298" t="str">
        <f>'Tabela III'!U26</f>
        <v/>
      </c>
      <c r="V20" s="298" t="str">
        <f>'Tabela III'!V26</f>
        <v/>
      </c>
      <c r="Y20" s="295"/>
    </row>
    <row r="21" spans="1:25" s="236" customFormat="1" x14ac:dyDescent="0.2">
      <c r="A21" s="282">
        <f>'Tabela I, II'!$H$1</f>
        <v>2022</v>
      </c>
      <c r="B21" s="282">
        <f>'Tabela I, II'!$H$2</f>
        <v>118</v>
      </c>
      <c r="C21" s="298">
        <f>'Tabela III'!B27</f>
        <v>0</v>
      </c>
      <c r="D21" s="298">
        <f>'Tabela III'!C27</f>
        <v>0</v>
      </c>
      <c r="E21" s="298">
        <f>'Tabela III'!D27</f>
        <v>0</v>
      </c>
      <c r="F21" s="298">
        <f>'Tabela III'!E27</f>
        <v>0</v>
      </c>
      <c r="G21" s="298">
        <f>'Tabela III'!G27</f>
        <v>0</v>
      </c>
      <c r="H21" s="298">
        <f>'Tabela III'!H27</f>
        <v>0</v>
      </c>
      <c r="I21" s="298">
        <f>'Tabela III'!I27</f>
        <v>0</v>
      </c>
      <c r="J21" s="298">
        <f>'Tabela III'!J27</f>
        <v>260</v>
      </c>
      <c r="K21" s="298">
        <f>'Tabela III'!K27</f>
        <v>0</v>
      </c>
      <c r="L21" s="298">
        <f>'Tabela III'!L27</f>
        <v>0</v>
      </c>
      <c r="M21" s="298">
        <f>'Tabela III'!M27</f>
        <v>0</v>
      </c>
      <c r="N21" s="298">
        <f>'Tabela III'!N27</f>
        <v>0</v>
      </c>
      <c r="O21" s="298" t="str">
        <f>'Tabela III'!O27</f>
        <v/>
      </c>
      <c r="P21" s="298" t="str">
        <f>'Tabela III'!P27</f>
        <v/>
      </c>
      <c r="Q21" s="298">
        <f>'Tabela III'!Q27</f>
        <v>0</v>
      </c>
      <c r="R21" s="298">
        <f>'Tabela III'!R27</f>
        <v>0</v>
      </c>
      <c r="S21" s="298">
        <f>'Tabela III'!S27</f>
        <v>0</v>
      </c>
      <c r="T21" s="298">
        <f>'Tabela III'!T27</f>
        <v>0</v>
      </c>
      <c r="U21" s="298" t="str">
        <f>'Tabela III'!U27</f>
        <v/>
      </c>
      <c r="V21" s="298" t="str">
        <f>'Tabela III'!V27</f>
        <v/>
      </c>
      <c r="Y21" s="295"/>
    </row>
    <row r="22" spans="1:25" s="236" customFormat="1" x14ac:dyDescent="0.2">
      <c r="A22" s="282">
        <f>'Tabela I, II'!$H$1</f>
        <v>2022</v>
      </c>
      <c r="B22" s="282">
        <f>'Tabela I, II'!$H$2</f>
        <v>118</v>
      </c>
      <c r="C22" s="298">
        <f>'Tabela III'!B28</f>
        <v>0</v>
      </c>
      <c r="D22" s="298">
        <f>'Tabela III'!C28</f>
        <v>0</v>
      </c>
      <c r="E22" s="298">
        <f>'Tabela III'!D28</f>
        <v>0</v>
      </c>
      <c r="F22" s="298">
        <f>'Tabela III'!E28</f>
        <v>0</v>
      </c>
      <c r="G22" s="298">
        <f>'Tabela III'!G28</f>
        <v>0</v>
      </c>
      <c r="H22" s="298">
        <f>'Tabela III'!H28</f>
        <v>0</v>
      </c>
      <c r="I22" s="298">
        <f>'Tabela III'!I28</f>
        <v>0</v>
      </c>
      <c r="J22" s="298">
        <f>'Tabela III'!J28</f>
        <v>260</v>
      </c>
      <c r="K22" s="298">
        <f>'Tabela III'!K28</f>
        <v>0</v>
      </c>
      <c r="L22" s="298">
        <f>'Tabela III'!L28</f>
        <v>0</v>
      </c>
      <c r="M22" s="298">
        <f>'Tabela III'!M28</f>
        <v>0</v>
      </c>
      <c r="N22" s="298">
        <f>'Tabela III'!N28</f>
        <v>0</v>
      </c>
      <c r="O22" s="298" t="str">
        <f>'Tabela III'!O28</f>
        <v/>
      </c>
      <c r="P22" s="298" t="str">
        <f>'Tabela III'!P28</f>
        <v/>
      </c>
      <c r="Q22" s="298">
        <f>'Tabela III'!Q28</f>
        <v>0</v>
      </c>
      <c r="R22" s="298">
        <f>'Tabela III'!R28</f>
        <v>0</v>
      </c>
      <c r="S22" s="298">
        <f>'Tabela III'!S28</f>
        <v>0</v>
      </c>
      <c r="T22" s="298">
        <f>'Tabela III'!T28</f>
        <v>0</v>
      </c>
      <c r="U22" s="298" t="str">
        <f>'Tabela III'!U28</f>
        <v/>
      </c>
      <c r="V22" s="298" t="str">
        <f>'Tabela III'!V28</f>
        <v/>
      </c>
      <c r="Y22" s="295"/>
    </row>
    <row r="23" spans="1:25" s="236" customFormat="1" x14ac:dyDescent="0.2">
      <c r="A23" s="282">
        <f>'Tabela I, II'!$H$1</f>
        <v>2022</v>
      </c>
      <c r="B23" s="282">
        <f>'Tabela I, II'!$H$2</f>
        <v>118</v>
      </c>
      <c r="C23" s="298">
        <f>'Tabela III'!B29</f>
        <v>0</v>
      </c>
      <c r="D23" s="298">
        <f>'Tabela III'!C29</f>
        <v>0</v>
      </c>
      <c r="E23" s="298">
        <f>'Tabela III'!D29</f>
        <v>0</v>
      </c>
      <c r="F23" s="298">
        <f>'Tabela III'!E29</f>
        <v>0</v>
      </c>
      <c r="G23" s="298">
        <f>'Tabela III'!G29</f>
        <v>0</v>
      </c>
      <c r="H23" s="298">
        <f>'Tabela III'!H29</f>
        <v>0</v>
      </c>
      <c r="I23" s="298">
        <f>'Tabela III'!I29</f>
        <v>0</v>
      </c>
      <c r="J23" s="298">
        <f>'Tabela III'!J29</f>
        <v>260</v>
      </c>
      <c r="K23" s="298">
        <f>'Tabela III'!K29</f>
        <v>0</v>
      </c>
      <c r="L23" s="298">
        <f>'Tabela III'!L29</f>
        <v>0</v>
      </c>
      <c r="M23" s="298">
        <f>'Tabela III'!M29</f>
        <v>0</v>
      </c>
      <c r="N23" s="298">
        <f>'Tabela III'!N29</f>
        <v>0</v>
      </c>
      <c r="O23" s="298" t="str">
        <f>'Tabela III'!O29</f>
        <v/>
      </c>
      <c r="P23" s="298" t="str">
        <f>'Tabela III'!P29</f>
        <v/>
      </c>
      <c r="Q23" s="298">
        <f>'Tabela III'!Q29</f>
        <v>0</v>
      </c>
      <c r="R23" s="298">
        <f>'Tabela III'!R29</f>
        <v>0</v>
      </c>
      <c r="S23" s="298">
        <f>'Tabela III'!S29</f>
        <v>0</v>
      </c>
      <c r="T23" s="298">
        <f>'Tabela III'!T29</f>
        <v>0</v>
      </c>
      <c r="U23" s="298" t="str">
        <f>'Tabela III'!U29</f>
        <v/>
      </c>
      <c r="V23" s="298" t="str">
        <f>'Tabela III'!V29</f>
        <v/>
      </c>
      <c r="Y23" s="295"/>
    </row>
    <row r="24" spans="1:25" s="236" customFormat="1" x14ac:dyDescent="0.2">
      <c r="A24" s="282">
        <f>'Tabela I, II'!$H$1</f>
        <v>2022</v>
      </c>
      <c r="B24" s="282">
        <f>'Tabela I, II'!$H$2</f>
        <v>118</v>
      </c>
      <c r="C24" s="298">
        <f>'Tabela III'!B30</f>
        <v>0</v>
      </c>
      <c r="D24" s="298">
        <f>'Tabela III'!C30</f>
        <v>0</v>
      </c>
      <c r="E24" s="298">
        <f>'Tabela III'!D30</f>
        <v>0</v>
      </c>
      <c r="F24" s="298">
        <f>'Tabela III'!E30</f>
        <v>0</v>
      </c>
      <c r="G24" s="298">
        <f>'Tabela III'!G30</f>
        <v>0</v>
      </c>
      <c r="H24" s="298">
        <f>'Tabela III'!H30</f>
        <v>0</v>
      </c>
      <c r="I24" s="298">
        <f>'Tabela III'!I30</f>
        <v>0</v>
      </c>
      <c r="J24" s="298">
        <f>'Tabela III'!J30</f>
        <v>260</v>
      </c>
      <c r="K24" s="298">
        <f>'Tabela III'!K30</f>
        <v>0</v>
      </c>
      <c r="L24" s="298">
        <f>'Tabela III'!L30</f>
        <v>0</v>
      </c>
      <c r="M24" s="298">
        <f>'Tabela III'!M30</f>
        <v>0</v>
      </c>
      <c r="N24" s="298">
        <f>'Tabela III'!N30</f>
        <v>0</v>
      </c>
      <c r="O24" s="298" t="str">
        <f>'Tabela III'!O30</f>
        <v/>
      </c>
      <c r="P24" s="298" t="str">
        <f>'Tabela III'!P30</f>
        <v/>
      </c>
      <c r="Q24" s="298">
        <f>'Tabela III'!Q30</f>
        <v>0</v>
      </c>
      <c r="R24" s="298">
        <f>'Tabela III'!R30</f>
        <v>0</v>
      </c>
      <c r="S24" s="298">
        <f>'Tabela III'!S30</f>
        <v>0</v>
      </c>
      <c r="T24" s="298">
        <f>'Tabela III'!T30</f>
        <v>0</v>
      </c>
      <c r="U24" s="298" t="str">
        <f>'Tabela III'!U30</f>
        <v/>
      </c>
      <c r="V24" s="298" t="str">
        <f>'Tabela III'!V30</f>
        <v/>
      </c>
      <c r="Y24" s="295"/>
    </row>
    <row r="25" spans="1:25" s="236" customFormat="1" x14ac:dyDescent="0.2">
      <c r="A25" s="282">
        <f>'Tabela I, II'!$H$1</f>
        <v>2022</v>
      </c>
      <c r="B25" s="282">
        <f>'Tabela I, II'!$H$2</f>
        <v>118</v>
      </c>
      <c r="C25" s="298">
        <f>'Tabela III'!B31</f>
        <v>0</v>
      </c>
      <c r="D25" s="298">
        <f>'Tabela III'!C31</f>
        <v>0</v>
      </c>
      <c r="E25" s="298">
        <f>'Tabela III'!D31</f>
        <v>0</v>
      </c>
      <c r="F25" s="298">
        <f>'Tabela III'!E31</f>
        <v>0</v>
      </c>
      <c r="G25" s="298">
        <f>'Tabela III'!G31</f>
        <v>0</v>
      </c>
      <c r="H25" s="298">
        <f>'Tabela III'!H31</f>
        <v>0</v>
      </c>
      <c r="I25" s="298">
        <f>'Tabela III'!I31</f>
        <v>0</v>
      </c>
      <c r="J25" s="298">
        <f>'Tabela III'!J31</f>
        <v>260</v>
      </c>
      <c r="K25" s="298">
        <f>'Tabela III'!K31</f>
        <v>0</v>
      </c>
      <c r="L25" s="298">
        <f>'Tabela III'!L31</f>
        <v>0</v>
      </c>
      <c r="M25" s="298">
        <f>'Tabela III'!M31</f>
        <v>0</v>
      </c>
      <c r="N25" s="298">
        <f>'Tabela III'!N31</f>
        <v>0</v>
      </c>
      <c r="O25" s="298" t="str">
        <f>'Tabela III'!O31</f>
        <v/>
      </c>
      <c r="P25" s="298" t="str">
        <f>'Tabela III'!P31</f>
        <v/>
      </c>
      <c r="Q25" s="298">
        <f>'Tabela III'!Q31</f>
        <v>0</v>
      </c>
      <c r="R25" s="298">
        <f>'Tabela III'!R31</f>
        <v>0</v>
      </c>
      <c r="S25" s="298">
        <f>'Tabela III'!S31</f>
        <v>0</v>
      </c>
      <c r="T25" s="298">
        <f>'Tabela III'!T31</f>
        <v>0</v>
      </c>
      <c r="U25" s="298" t="str">
        <f>'Tabela III'!U31</f>
        <v/>
      </c>
      <c r="V25" s="298" t="str">
        <f>'Tabela III'!V31</f>
        <v/>
      </c>
      <c r="Y25" s="295"/>
    </row>
    <row r="26" spans="1:25" s="236" customFormat="1" x14ac:dyDescent="0.2">
      <c r="A26" s="282">
        <f>'Tabela I, II'!$H$1</f>
        <v>2022</v>
      </c>
      <c r="B26" s="282">
        <f>'Tabela I, II'!$H$2</f>
        <v>118</v>
      </c>
      <c r="C26" s="298">
        <f>'Tabela III'!B32</f>
        <v>0</v>
      </c>
      <c r="D26" s="298">
        <f>'Tabela III'!C32</f>
        <v>0</v>
      </c>
      <c r="E26" s="298">
        <f>'Tabela III'!D32</f>
        <v>0</v>
      </c>
      <c r="F26" s="298">
        <f>'Tabela III'!E32</f>
        <v>0</v>
      </c>
      <c r="G26" s="298">
        <f>'Tabela III'!G32</f>
        <v>0</v>
      </c>
      <c r="H26" s="298">
        <f>'Tabela III'!H32</f>
        <v>0</v>
      </c>
      <c r="I26" s="298">
        <f>'Tabela III'!I32</f>
        <v>0</v>
      </c>
      <c r="J26" s="298">
        <f>'Tabela III'!J32</f>
        <v>260</v>
      </c>
      <c r="K26" s="298">
        <f>'Tabela III'!K32</f>
        <v>0</v>
      </c>
      <c r="L26" s="298">
        <f>'Tabela III'!L32</f>
        <v>0</v>
      </c>
      <c r="M26" s="298">
        <f>'Tabela III'!M32</f>
        <v>0</v>
      </c>
      <c r="N26" s="298">
        <f>'Tabela III'!N32</f>
        <v>0</v>
      </c>
      <c r="O26" s="298" t="str">
        <f>'Tabela III'!O32</f>
        <v/>
      </c>
      <c r="P26" s="298" t="str">
        <f>'Tabela III'!P32</f>
        <v/>
      </c>
      <c r="Q26" s="298">
        <f>'Tabela III'!Q32</f>
        <v>0</v>
      </c>
      <c r="R26" s="298">
        <f>'Tabela III'!R32</f>
        <v>0</v>
      </c>
      <c r="S26" s="298">
        <f>'Tabela III'!S32</f>
        <v>0</v>
      </c>
      <c r="T26" s="298">
        <f>'Tabela III'!T32</f>
        <v>0</v>
      </c>
      <c r="U26" s="298" t="str">
        <f>'Tabela III'!U32</f>
        <v/>
      </c>
      <c r="V26" s="298" t="str">
        <f>'Tabela III'!V32</f>
        <v/>
      </c>
      <c r="Y26" s="295"/>
    </row>
    <row r="27" spans="1:25" s="236" customFormat="1" x14ac:dyDescent="0.2">
      <c r="A27" s="282">
        <f>'Tabela I, II'!$H$1</f>
        <v>2022</v>
      </c>
      <c r="B27" s="282">
        <f>'Tabela I, II'!$H$2</f>
        <v>118</v>
      </c>
      <c r="C27" s="298">
        <f>'Tabela III'!B33</f>
        <v>0</v>
      </c>
      <c r="D27" s="298">
        <f>'Tabela III'!C33</f>
        <v>0</v>
      </c>
      <c r="E27" s="298">
        <f>'Tabela III'!D33</f>
        <v>0</v>
      </c>
      <c r="F27" s="298">
        <f>'Tabela III'!E33</f>
        <v>0</v>
      </c>
      <c r="G27" s="298">
        <f>'Tabela III'!G33</f>
        <v>0</v>
      </c>
      <c r="H27" s="298">
        <f>'Tabela III'!H33</f>
        <v>0</v>
      </c>
      <c r="I27" s="298">
        <f>'Tabela III'!I33</f>
        <v>0</v>
      </c>
      <c r="J27" s="298">
        <f>'Tabela III'!J33</f>
        <v>260</v>
      </c>
      <c r="K27" s="298">
        <f>'Tabela III'!K33</f>
        <v>0</v>
      </c>
      <c r="L27" s="298">
        <f>'Tabela III'!L33</f>
        <v>0</v>
      </c>
      <c r="M27" s="298">
        <f>'Tabela III'!M33</f>
        <v>0</v>
      </c>
      <c r="N27" s="298">
        <f>'Tabela III'!N33</f>
        <v>0</v>
      </c>
      <c r="O27" s="298" t="str">
        <f>'Tabela III'!O33</f>
        <v/>
      </c>
      <c r="P27" s="298" t="str">
        <f>'Tabela III'!P33</f>
        <v/>
      </c>
      <c r="Q27" s="298">
        <f>'Tabela III'!Q33</f>
        <v>0</v>
      </c>
      <c r="R27" s="298">
        <f>'Tabela III'!R33</f>
        <v>0</v>
      </c>
      <c r="S27" s="298">
        <f>'Tabela III'!S33</f>
        <v>0</v>
      </c>
      <c r="T27" s="298">
        <f>'Tabela III'!T33</f>
        <v>0</v>
      </c>
      <c r="U27" s="298" t="str">
        <f>'Tabela III'!U33</f>
        <v/>
      </c>
      <c r="V27" s="298" t="str">
        <f>'Tabela III'!V33</f>
        <v/>
      </c>
      <c r="Y27" s="295"/>
    </row>
    <row r="28" spans="1:25" s="236" customFormat="1" x14ac:dyDescent="0.2">
      <c r="A28" s="282">
        <f>'Tabela I, II'!$H$1</f>
        <v>2022</v>
      </c>
      <c r="B28" s="282">
        <f>'Tabela I, II'!$H$2</f>
        <v>118</v>
      </c>
      <c r="C28" s="298">
        <f>'Tabela III'!B34</f>
        <v>0</v>
      </c>
      <c r="D28" s="298">
        <f>'Tabela III'!C34</f>
        <v>0</v>
      </c>
      <c r="E28" s="298">
        <f>'Tabela III'!D34</f>
        <v>0</v>
      </c>
      <c r="F28" s="298">
        <f>'Tabela III'!E34</f>
        <v>0</v>
      </c>
      <c r="G28" s="298">
        <f>'Tabela III'!G34</f>
        <v>0</v>
      </c>
      <c r="H28" s="298">
        <f>'Tabela III'!H34</f>
        <v>0</v>
      </c>
      <c r="I28" s="298">
        <f>'Tabela III'!I34</f>
        <v>0</v>
      </c>
      <c r="J28" s="298">
        <f>'Tabela III'!J34</f>
        <v>260</v>
      </c>
      <c r="K28" s="298">
        <f>'Tabela III'!K34</f>
        <v>0</v>
      </c>
      <c r="L28" s="298">
        <f>'Tabela III'!L34</f>
        <v>0</v>
      </c>
      <c r="M28" s="298">
        <f>'Tabela III'!M34</f>
        <v>0</v>
      </c>
      <c r="N28" s="298">
        <f>'Tabela III'!N34</f>
        <v>0</v>
      </c>
      <c r="O28" s="298" t="str">
        <f>'Tabela III'!O34</f>
        <v/>
      </c>
      <c r="P28" s="298" t="str">
        <f>'Tabela III'!P34</f>
        <v/>
      </c>
      <c r="Q28" s="298">
        <f>'Tabela III'!Q34</f>
        <v>0</v>
      </c>
      <c r="R28" s="298">
        <f>'Tabela III'!R34</f>
        <v>0</v>
      </c>
      <c r="S28" s="298">
        <f>'Tabela III'!S34</f>
        <v>0</v>
      </c>
      <c r="T28" s="298">
        <f>'Tabela III'!T34</f>
        <v>0</v>
      </c>
      <c r="U28" s="298" t="str">
        <f>'Tabela III'!U34</f>
        <v/>
      </c>
      <c r="V28" s="298" t="str">
        <f>'Tabela III'!V34</f>
        <v/>
      </c>
      <c r="Y28" s="295"/>
    </row>
    <row r="29" spans="1:25" s="236" customFormat="1" x14ac:dyDescent="0.2">
      <c r="A29" s="282">
        <f>'Tabela I, II'!$H$1</f>
        <v>2022</v>
      </c>
      <c r="B29" s="282">
        <f>'Tabela I, II'!$H$2</f>
        <v>118</v>
      </c>
      <c r="C29" s="298">
        <f>'Tabela III'!B35</f>
        <v>0</v>
      </c>
      <c r="D29" s="298">
        <f>'Tabela III'!C35</f>
        <v>0</v>
      </c>
      <c r="E29" s="298">
        <f>'Tabela III'!D35</f>
        <v>0</v>
      </c>
      <c r="F29" s="298">
        <f>'Tabela III'!E35</f>
        <v>0</v>
      </c>
      <c r="G29" s="298">
        <f>'Tabela III'!G35</f>
        <v>0</v>
      </c>
      <c r="H29" s="298">
        <f>'Tabela III'!H35</f>
        <v>0</v>
      </c>
      <c r="I29" s="298">
        <f>'Tabela III'!I35</f>
        <v>0</v>
      </c>
      <c r="J29" s="298">
        <f>'Tabela III'!J35</f>
        <v>260</v>
      </c>
      <c r="K29" s="298">
        <f>'Tabela III'!K35</f>
        <v>0</v>
      </c>
      <c r="L29" s="298">
        <f>'Tabela III'!L35</f>
        <v>0</v>
      </c>
      <c r="M29" s="298">
        <f>'Tabela III'!M35</f>
        <v>0</v>
      </c>
      <c r="N29" s="298">
        <f>'Tabela III'!N35</f>
        <v>0</v>
      </c>
      <c r="O29" s="298" t="str">
        <f>'Tabela III'!O35</f>
        <v/>
      </c>
      <c r="P29" s="298" t="str">
        <f>'Tabela III'!P35</f>
        <v/>
      </c>
      <c r="Q29" s="298">
        <f>'Tabela III'!Q35</f>
        <v>0</v>
      </c>
      <c r="R29" s="298">
        <f>'Tabela III'!R35</f>
        <v>0</v>
      </c>
      <c r="S29" s="298">
        <f>'Tabela III'!S35</f>
        <v>0</v>
      </c>
      <c r="T29" s="298">
        <f>'Tabela III'!T35</f>
        <v>0</v>
      </c>
      <c r="U29" s="298" t="str">
        <f>'Tabela III'!U35</f>
        <v/>
      </c>
      <c r="V29" s="298" t="str">
        <f>'Tabela III'!V35</f>
        <v/>
      </c>
      <c r="Y29" s="295"/>
    </row>
    <row r="30" spans="1:25" s="236" customFormat="1" x14ac:dyDescent="0.2">
      <c r="A30" s="282">
        <f>'Tabela I, II'!$H$1</f>
        <v>2022</v>
      </c>
      <c r="B30" s="282">
        <f>'Tabela I, II'!$H$2</f>
        <v>118</v>
      </c>
      <c r="C30" s="298">
        <f>'Tabela III'!B36</f>
        <v>0</v>
      </c>
      <c r="D30" s="298">
        <f>'Tabela III'!C36</f>
        <v>0</v>
      </c>
      <c r="E30" s="298">
        <f>'Tabela III'!D36</f>
        <v>0</v>
      </c>
      <c r="F30" s="298">
        <f>'Tabela III'!E36</f>
        <v>0</v>
      </c>
      <c r="G30" s="298">
        <f>'Tabela III'!G36</f>
        <v>0</v>
      </c>
      <c r="H30" s="298">
        <f>'Tabela III'!H36</f>
        <v>0</v>
      </c>
      <c r="I30" s="298">
        <f>'Tabela III'!I36</f>
        <v>0</v>
      </c>
      <c r="J30" s="298">
        <f>'Tabela III'!J36</f>
        <v>260</v>
      </c>
      <c r="K30" s="298">
        <f>'Tabela III'!K36</f>
        <v>0</v>
      </c>
      <c r="L30" s="298">
        <f>'Tabela III'!L36</f>
        <v>0</v>
      </c>
      <c r="M30" s="298">
        <f>'Tabela III'!M36</f>
        <v>0</v>
      </c>
      <c r="N30" s="298">
        <f>'Tabela III'!N36</f>
        <v>0</v>
      </c>
      <c r="O30" s="298" t="str">
        <f>'Tabela III'!O36</f>
        <v/>
      </c>
      <c r="P30" s="298" t="str">
        <f>'Tabela III'!P36</f>
        <v/>
      </c>
      <c r="Q30" s="298">
        <f>'Tabela III'!Q36</f>
        <v>0</v>
      </c>
      <c r="R30" s="298">
        <f>'Tabela III'!R36</f>
        <v>0</v>
      </c>
      <c r="S30" s="298">
        <f>'Tabela III'!S36</f>
        <v>0</v>
      </c>
      <c r="T30" s="298">
        <f>'Tabela III'!T36</f>
        <v>0</v>
      </c>
      <c r="U30" s="298" t="str">
        <f>'Tabela III'!U36</f>
        <v/>
      </c>
      <c r="V30" s="298" t="str">
        <f>'Tabela III'!V36</f>
        <v/>
      </c>
      <c r="Y30" s="295"/>
    </row>
    <row r="31" spans="1:25" s="236" customFormat="1" x14ac:dyDescent="0.2">
      <c r="A31" s="282">
        <f>'Tabela I, II'!$H$1</f>
        <v>2022</v>
      </c>
      <c r="B31" s="282">
        <f>'Tabela I, II'!$H$2</f>
        <v>118</v>
      </c>
      <c r="C31" s="298">
        <f>'Tabela III'!B37</f>
        <v>0</v>
      </c>
      <c r="D31" s="298">
        <f>'Tabela III'!C37</f>
        <v>0</v>
      </c>
      <c r="E31" s="298">
        <f>'Tabela III'!D37</f>
        <v>0</v>
      </c>
      <c r="F31" s="298">
        <f>'Tabela III'!E37</f>
        <v>0</v>
      </c>
      <c r="G31" s="298">
        <f>'Tabela III'!G37</f>
        <v>0</v>
      </c>
      <c r="H31" s="298">
        <f>'Tabela III'!H37</f>
        <v>0</v>
      </c>
      <c r="I31" s="298">
        <f>'Tabela III'!I37</f>
        <v>0</v>
      </c>
      <c r="J31" s="298">
        <f>'Tabela III'!J37</f>
        <v>260</v>
      </c>
      <c r="K31" s="298">
        <f>'Tabela III'!K37</f>
        <v>0</v>
      </c>
      <c r="L31" s="298">
        <f>'Tabela III'!L37</f>
        <v>0</v>
      </c>
      <c r="M31" s="298">
        <f>'Tabela III'!M37</f>
        <v>0</v>
      </c>
      <c r="N31" s="298">
        <f>'Tabela III'!N37</f>
        <v>0</v>
      </c>
      <c r="O31" s="298" t="str">
        <f>'Tabela III'!O37</f>
        <v/>
      </c>
      <c r="P31" s="298" t="str">
        <f>'Tabela III'!P37</f>
        <v/>
      </c>
      <c r="Q31" s="298">
        <f>'Tabela III'!Q37</f>
        <v>0</v>
      </c>
      <c r="R31" s="298">
        <f>'Tabela III'!R37</f>
        <v>0</v>
      </c>
      <c r="S31" s="298">
        <f>'Tabela III'!S37</f>
        <v>0</v>
      </c>
      <c r="T31" s="298">
        <f>'Tabela III'!T37</f>
        <v>0</v>
      </c>
      <c r="U31" s="298" t="str">
        <f>'Tabela III'!U37</f>
        <v/>
      </c>
      <c r="V31" s="298" t="str">
        <f>'Tabela III'!V37</f>
        <v/>
      </c>
      <c r="Y31" s="295"/>
    </row>
    <row r="32" spans="1:25" s="236" customFormat="1" x14ac:dyDescent="0.2">
      <c r="A32" s="282">
        <f>'Tabela I, II'!$H$1</f>
        <v>2022</v>
      </c>
      <c r="B32" s="282">
        <f>'Tabela I, II'!$H$2</f>
        <v>118</v>
      </c>
      <c r="C32" s="298">
        <f>'Tabela III'!B38</f>
        <v>0</v>
      </c>
      <c r="D32" s="298">
        <f>'Tabela III'!C38</f>
        <v>0</v>
      </c>
      <c r="E32" s="298">
        <f>'Tabela III'!D38</f>
        <v>0</v>
      </c>
      <c r="F32" s="298">
        <f>'Tabela III'!E38</f>
        <v>0</v>
      </c>
      <c r="G32" s="298">
        <f>'Tabela III'!G38</f>
        <v>0</v>
      </c>
      <c r="H32" s="298">
        <f>'Tabela III'!H38</f>
        <v>0</v>
      </c>
      <c r="I32" s="298">
        <f>'Tabela III'!I38</f>
        <v>0</v>
      </c>
      <c r="J32" s="298">
        <f>'Tabela III'!J38</f>
        <v>260</v>
      </c>
      <c r="K32" s="298">
        <f>'Tabela III'!K38</f>
        <v>0</v>
      </c>
      <c r="L32" s="298">
        <f>'Tabela III'!L38</f>
        <v>0</v>
      </c>
      <c r="M32" s="298">
        <f>'Tabela III'!M38</f>
        <v>0</v>
      </c>
      <c r="N32" s="298">
        <f>'Tabela III'!N38</f>
        <v>0</v>
      </c>
      <c r="O32" s="298" t="str">
        <f>'Tabela III'!O38</f>
        <v/>
      </c>
      <c r="P32" s="298" t="str">
        <f>'Tabela III'!P38</f>
        <v/>
      </c>
      <c r="Q32" s="298">
        <f>'Tabela III'!Q38</f>
        <v>0</v>
      </c>
      <c r="R32" s="298">
        <f>'Tabela III'!R38</f>
        <v>0</v>
      </c>
      <c r="S32" s="298">
        <f>'Tabela III'!S38</f>
        <v>0</v>
      </c>
      <c r="T32" s="298">
        <f>'Tabela III'!T38</f>
        <v>0</v>
      </c>
      <c r="U32" s="298" t="str">
        <f>'Tabela III'!U38</f>
        <v/>
      </c>
      <c r="V32" s="298" t="str">
        <f>'Tabela III'!V38</f>
        <v/>
      </c>
      <c r="Y32" s="295"/>
    </row>
    <row r="33" spans="1:25" s="236" customFormat="1" x14ac:dyDescent="0.2">
      <c r="A33" s="282">
        <f>'Tabela I, II'!$H$1</f>
        <v>2022</v>
      </c>
      <c r="B33" s="282">
        <f>'Tabela I, II'!$H$2</f>
        <v>118</v>
      </c>
      <c r="C33" s="298">
        <f>'Tabela III'!B39</f>
        <v>0</v>
      </c>
      <c r="D33" s="298">
        <f>'Tabela III'!C39</f>
        <v>0</v>
      </c>
      <c r="E33" s="298">
        <f>'Tabela III'!D39</f>
        <v>0</v>
      </c>
      <c r="F33" s="298">
        <f>'Tabela III'!E39</f>
        <v>0</v>
      </c>
      <c r="G33" s="298">
        <f>'Tabela III'!G39</f>
        <v>0</v>
      </c>
      <c r="H33" s="298">
        <f>'Tabela III'!H39</f>
        <v>0</v>
      </c>
      <c r="I33" s="298">
        <f>'Tabela III'!I39</f>
        <v>0</v>
      </c>
      <c r="J33" s="298">
        <f>'Tabela III'!J39</f>
        <v>260</v>
      </c>
      <c r="K33" s="298">
        <f>'Tabela III'!K39</f>
        <v>0</v>
      </c>
      <c r="L33" s="298">
        <f>'Tabela III'!L39</f>
        <v>0</v>
      </c>
      <c r="M33" s="298">
        <f>'Tabela III'!M39</f>
        <v>0</v>
      </c>
      <c r="N33" s="298">
        <f>'Tabela III'!N39</f>
        <v>0</v>
      </c>
      <c r="O33" s="298" t="str">
        <f>'Tabela III'!O39</f>
        <v/>
      </c>
      <c r="P33" s="298" t="str">
        <f>'Tabela III'!P39</f>
        <v/>
      </c>
      <c r="Q33" s="298">
        <f>'Tabela III'!Q39</f>
        <v>0</v>
      </c>
      <c r="R33" s="298">
        <f>'Tabela III'!R39</f>
        <v>0</v>
      </c>
      <c r="S33" s="298">
        <f>'Tabela III'!S39</f>
        <v>0</v>
      </c>
      <c r="T33" s="298">
        <f>'Tabela III'!T39</f>
        <v>0</v>
      </c>
      <c r="U33" s="298" t="str">
        <f>'Tabela III'!U39</f>
        <v/>
      </c>
      <c r="V33" s="298" t="str">
        <f>'Tabela III'!V39</f>
        <v/>
      </c>
      <c r="Y33" s="295"/>
    </row>
    <row r="34" spans="1:25" s="236" customFormat="1" x14ac:dyDescent="0.2">
      <c r="A34" s="282">
        <f>'Tabela I, II'!$H$1</f>
        <v>2022</v>
      </c>
      <c r="B34" s="282">
        <f>'Tabela I, II'!$H$2</f>
        <v>118</v>
      </c>
      <c r="C34" s="298">
        <f>'Tabela III'!B40</f>
        <v>0</v>
      </c>
      <c r="D34" s="298">
        <f>'Tabela III'!C40</f>
        <v>0</v>
      </c>
      <c r="E34" s="298">
        <f>'Tabela III'!D40</f>
        <v>0</v>
      </c>
      <c r="F34" s="298">
        <f>'Tabela III'!E40</f>
        <v>0</v>
      </c>
      <c r="G34" s="298">
        <f>'Tabela III'!G40</f>
        <v>0</v>
      </c>
      <c r="H34" s="298">
        <f>'Tabela III'!H40</f>
        <v>0</v>
      </c>
      <c r="I34" s="298">
        <f>'Tabela III'!I40</f>
        <v>0</v>
      </c>
      <c r="J34" s="298">
        <f>'Tabela III'!J40</f>
        <v>260</v>
      </c>
      <c r="K34" s="298">
        <f>'Tabela III'!K40</f>
        <v>0</v>
      </c>
      <c r="L34" s="298">
        <f>'Tabela III'!L40</f>
        <v>0</v>
      </c>
      <c r="M34" s="298">
        <f>'Tabela III'!M40</f>
        <v>0</v>
      </c>
      <c r="N34" s="298">
        <f>'Tabela III'!N40</f>
        <v>0</v>
      </c>
      <c r="O34" s="298" t="str">
        <f>'Tabela III'!O40</f>
        <v/>
      </c>
      <c r="P34" s="298" t="str">
        <f>'Tabela III'!P40</f>
        <v/>
      </c>
      <c r="Q34" s="298">
        <f>'Tabela III'!Q40</f>
        <v>0</v>
      </c>
      <c r="R34" s="298">
        <f>'Tabela III'!R40</f>
        <v>0</v>
      </c>
      <c r="S34" s="298">
        <f>'Tabela III'!S40</f>
        <v>0</v>
      </c>
      <c r="T34" s="298">
        <f>'Tabela III'!T40</f>
        <v>0</v>
      </c>
      <c r="U34" s="298" t="str">
        <f>'Tabela III'!U40</f>
        <v/>
      </c>
      <c r="V34" s="298" t="str">
        <f>'Tabela III'!V40</f>
        <v/>
      </c>
      <c r="Y34" s="295"/>
    </row>
    <row r="35" spans="1:25" s="236" customFormat="1" x14ac:dyDescent="0.2">
      <c r="A35" s="282">
        <f>'Tabela I, II'!$H$1</f>
        <v>2022</v>
      </c>
      <c r="B35" s="282">
        <f>'Tabela I, II'!$H$2</f>
        <v>118</v>
      </c>
      <c r="C35" s="298">
        <f>'Tabela III'!B41</f>
        <v>0</v>
      </c>
      <c r="D35" s="298">
        <f>'Tabela III'!C41</f>
        <v>0</v>
      </c>
      <c r="E35" s="298">
        <f>'Tabela III'!D41</f>
        <v>0</v>
      </c>
      <c r="F35" s="298">
        <f>'Tabela III'!E41</f>
        <v>0</v>
      </c>
      <c r="G35" s="298">
        <f>'Tabela III'!G41</f>
        <v>0</v>
      </c>
      <c r="H35" s="298">
        <f>'Tabela III'!H41</f>
        <v>0</v>
      </c>
      <c r="I35" s="298">
        <f>'Tabela III'!I41</f>
        <v>0</v>
      </c>
      <c r="J35" s="298">
        <f>'Tabela III'!J41</f>
        <v>260</v>
      </c>
      <c r="K35" s="298">
        <f>'Tabela III'!K41</f>
        <v>0</v>
      </c>
      <c r="L35" s="298">
        <f>'Tabela III'!L41</f>
        <v>0</v>
      </c>
      <c r="M35" s="298">
        <f>'Tabela III'!M41</f>
        <v>0</v>
      </c>
      <c r="N35" s="298">
        <f>'Tabela III'!N41</f>
        <v>0</v>
      </c>
      <c r="O35" s="298" t="str">
        <f>'Tabela III'!O41</f>
        <v/>
      </c>
      <c r="P35" s="298" t="str">
        <f>'Tabela III'!P41</f>
        <v/>
      </c>
      <c r="Q35" s="298">
        <f>'Tabela III'!Q41</f>
        <v>0</v>
      </c>
      <c r="R35" s="298">
        <f>'Tabela III'!R41</f>
        <v>0</v>
      </c>
      <c r="S35" s="298">
        <f>'Tabela III'!S41</f>
        <v>0</v>
      </c>
      <c r="T35" s="298">
        <f>'Tabela III'!T41</f>
        <v>0</v>
      </c>
      <c r="U35" s="298" t="str">
        <f>'Tabela III'!U41</f>
        <v/>
      </c>
      <c r="V35" s="298" t="str">
        <f>'Tabela III'!V41</f>
        <v/>
      </c>
      <c r="Y35" s="295"/>
    </row>
    <row r="36" spans="1:25" s="236" customFormat="1" x14ac:dyDescent="0.2">
      <c r="A36" s="282">
        <f>'Tabela I, II'!$H$1</f>
        <v>2022</v>
      </c>
      <c r="B36" s="282">
        <f>'Tabela I, II'!$H$2</f>
        <v>118</v>
      </c>
      <c r="C36" s="298">
        <f>'Tabela III'!B42</f>
        <v>0</v>
      </c>
      <c r="D36" s="298">
        <f>'Tabela III'!C42</f>
        <v>0</v>
      </c>
      <c r="E36" s="298">
        <f>'Tabela III'!D42</f>
        <v>0</v>
      </c>
      <c r="F36" s="298">
        <f>'Tabela III'!E42</f>
        <v>0</v>
      </c>
      <c r="G36" s="298">
        <f>'Tabela III'!G42</f>
        <v>0</v>
      </c>
      <c r="H36" s="298">
        <f>'Tabela III'!H42</f>
        <v>0</v>
      </c>
      <c r="I36" s="298">
        <f>'Tabela III'!I42</f>
        <v>0</v>
      </c>
      <c r="J36" s="298">
        <f>'Tabela III'!J42</f>
        <v>260</v>
      </c>
      <c r="K36" s="298">
        <f>'Tabela III'!K42</f>
        <v>0</v>
      </c>
      <c r="L36" s="298">
        <f>'Tabela III'!L42</f>
        <v>0</v>
      </c>
      <c r="M36" s="298">
        <f>'Tabela III'!M42</f>
        <v>0</v>
      </c>
      <c r="N36" s="298">
        <f>'Tabela III'!N42</f>
        <v>0</v>
      </c>
      <c r="O36" s="298" t="str">
        <f>'Tabela III'!O42</f>
        <v/>
      </c>
      <c r="P36" s="298" t="str">
        <f>'Tabela III'!P42</f>
        <v/>
      </c>
      <c r="Q36" s="298">
        <f>'Tabela III'!Q42</f>
        <v>0</v>
      </c>
      <c r="R36" s="298">
        <f>'Tabela III'!R42</f>
        <v>0</v>
      </c>
      <c r="S36" s="298">
        <f>'Tabela III'!S42</f>
        <v>0</v>
      </c>
      <c r="T36" s="298">
        <f>'Tabela III'!T42</f>
        <v>0</v>
      </c>
      <c r="U36" s="298" t="str">
        <f>'Tabela III'!U42</f>
        <v/>
      </c>
      <c r="V36" s="298" t="str">
        <f>'Tabela III'!V42</f>
        <v/>
      </c>
      <c r="Y36" s="295"/>
    </row>
    <row r="37" spans="1:25" s="236" customFormat="1" x14ac:dyDescent="0.2">
      <c r="A37" s="282">
        <f>'Tabela I, II'!$H$1</f>
        <v>2022</v>
      </c>
      <c r="B37" s="282">
        <f>'Tabela I, II'!$H$2</f>
        <v>118</v>
      </c>
      <c r="C37" s="298">
        <f>'Tabela III'!B43</f>
        <v>0</v>
      </c>
      <c r="D37" s="298">
        <f>'Tabela III'!C43</f>
        <v>0</v>
      </c>
      <c r="E37" s="298">
        <f>'Tabela III'!D43</f>
        <v>0</v>
      </c>
      <c r="F37" s="298">
        <f>'Tabela III'!E43</f>
        <v>0</v>
      </c>
      <c r="G37" s="298">
        <f>'Tabela III'!G43</f>
        <v>0</v>
      </c>
      <c r="H37" s="298">
        <f>'Tabela III'!H43</f>
        <v>0</v>
      </c>
      <c r="I37" s="298">
        <f>'Tabela III'!I43</f>
        <v>0</v>
      </c>
      <c r="J37" s="298">
        <f>'Tabela III'!J43</f>
        <v>260</v>
      </c>
      <c r="K37" s="298">
        <f>'Tabela III'!K43</f>
        <v>0</v>
      </c>
      <c r="L37" s="298">
        <f>'Tabela III'!L43</f>
        <v>0</v>
      </c>
      <c r="M37" s="298">
        <f>'Tabela III'!M43</f>
        <v>0</v>
      </c>
      <c r="N37" s="298">
        <f>'Tabela III'!N43</f>
        <v>0</v>
      </c>
      <c r="O37" s="298" t="str">
        <f>'Tabela III'!O43</f>
        <v/>
      </c>
      <c r="P37" s="298" t="str">
        <f>'Tabela III'!P43</f>
        <v/>
      </c>
      <c r="Q37" s="298">
        <f>'Tabela III'!Q43</f>
        <v>0</v>
      </c>
      <c r="R37" s="298">
        <f>'Tabela III'!R43</f>
        <v>0</v>
      </c>
      <c r="S37" s="298">
        <f>'Tabela III'!S43</f>
        <v>0</v>
      </c>
      <c r="T37" s="298">
        <f>'Tabela III'!T43</f>
        <v>0</v>
      </c>
      <c r="U37" s="298" t="str">
        <f>'Tabela III'!U43</f>
        <v/>
      </c>
      <c r="V37" s="298" t="str">
        <f>'Tabela III'!V43</f>
        <v/>
      </c>
      <c r="Y37" s="295"/>
    </row>
    <row r="38" spans="1:25" s="236" customFormat="1" x14ac:dyDescent="0.2">
      <c r="A38" s="282">
        <f>'Tabela I, II'!$H$1</f>
        <v>2022</v>
      </c>
      <c r="B38" s="282">
        <f>'Tabela I, II'!$H$2</f>
        <v>118</v>
      </c>
      <c r="C38" s="298">
        <f>'Tabela III'!B44</f>
        <v>0</v>
      </c>
      <c r="D38" s="298">
        <f>'Tabela III'!C44</f>
        <v>0</v>
      </c>
      <c r="E38" s="298">
        <f>'Tabela III'!D44</f>
        <v>0</v>
      </c>
      <c r="F38" s="298">
        <f>'Tabela III'!E44</f>
        <v>0</v>
      </c>
      <c r="G38" s="298">
        <f>'Tabela III'!G44</f>
        <v>0</v>
      </c>
      <c r="H38" s="298">
        <f>'Tabela III'!H44</f>
        <v>0</v>
      </c>
      <c r="I38" s="298">
        <f>'Tabela III'!I44</f>
        <v>0</v>
      </c>
      <c r="J38" s="298">
        <f>'Tabela III'!J44</f>
        <v>260</v>
      </c>
      <c r="K38" s="298">
        <f>'Tabela III'!K44</f>
        <v>0</v>
      </c>
      <c r="L38" s="298">
        <f>'Tabela III'!L44</f>
        <v>0</v>
      </c>
      <c r="M38" s="298">
        <f>'Tabela III'!M44</f>
        <v>0</v>
      </c>
      <c r="N38" s="298">
        <f>'Tabela III'!N44</f>
        <v>0</v>
      </c>
      <c r="O38" s="298" t="str">
        <f>'Tabela III'!O44</f>
        <v/>
      </c>
      <c r="P38" s="298" t="str">
        <f>'Tabela III'!P44</f>
        <v/>
      </c>
      <c r="Q38" s="298">
        <f>'Tabela III'!Q44</f>
        <v>0</v>
      </c>
      <c r="R38" s="298">
        <f>'Tabela III'!R44</f>
        <v>0</v>
      </c>
      <c r="S38" s="298">
        <f>'Tabela III'!S44</f>
        <v>0</v>
      </c>
      <c r="T38" s="298">
        <f>'Tabela III'!T44</f>
        <v>0</v>
      </c>
      <c r="U38" s="298" t="str">
        <f>'Tabela III'!U44</f>
        <v/>
      </c>
      <c r="V38" s="298" t="str">
        <f>'Tabela III'!V44</f>
        <v/>
      </c>
      <c r="Y38" s="295"/>
    </row>
    <row r="39" spans="1:25" s="236" customFormat="1" x14ac:dyDescent="0.2">
      <c r="A39" s="282">
        <f>'Tabela I, II'!$H$1</f>
        <v>2022</v>
      </c>
      <c r="B39" s="282">
        <f>'Tabela I, II'!$H$2</f>
        <v>118</v>
      </c>
      <c r="C39" s="298">
        <f>'Tabela III'!B45</f>
        <v>0</v>
      </c>
      <c r="D39" s="298">
        <f>'Tabela III'!C45</f>
        <v>0</v>
      </c>
      <c r="E39" s="298">
        <f>'Tabela III'!D45</f>
        <v>0</v>
      </c>
      <c r="F39" s="298">
        <f>'Tabela III'!E45</f>
        <v>0</v>
      </c>
      <c r="G39" s="298">
        <f>'Tabela III'!G45</f>
        <v>0</v>
      </c>
      <c r="H39" s="298">
        <f>'Tabela III'!H45</f>
        <v>0</v>
      </c>
      <c r="I39" s="298">
        <f>'Tabela III'!I45</f>
        <v>0</v>
      </c>
      <c r="J39" s="298">
        <f>'Tabela III'!J45</f>
        <v>260</v>
      </c>
      <c r="K39" s="298">
        <f>'Tabela III'!K45</f>
        <v>0</v>
      </c>
      <c r="L39" s="298">
        <f>'Tabela III'!L45</f>
        <v>0</v>
      </c>
      <c r="M39" s="298">
        <f>'Tabela III'!M45</f>
        <v>0</v>
      </c>
      <c r="N39" s="298">
        <f>'Tabela III'!N45</f>
        <v>0</v>
      </c>
      <c r="O39" s="298" t="str">
        <f>'Tabela III'!O45</f>
        <v/>
      </c>
      <c r="P39" s="298" t="str">
        <f>'Tabela III'!P45</f>
        <v/>
      </c>
      <c r="Q39" s="298">
        <f>'Tabela III'!Q45</f>
        <v>0</v>
      </c>
      <c r="R39" s="298">
        <f>'Tabela III'!R45</f>
        <v>0</v>
      </c>
      <c r="S39" s="298">
        <f>'Tabela III'!S45</f>
        <v>0</v>
      </c>
      <c r="T39" s="298">
        <f>'Tabela III'!T45</f>
        <v>0</v>
      </c>
      <c r="U39" s="298" t="str">
        <f>'Tabela III'!U45</f>
        <v/>
      </c>
      <c r="V39" s="298" t="str">
        <f>'Tabela III'!V45</f>
        <v/>
      </c>
      <c r="Y39" s="295"/>
    </row>
    <row r="40" spans="1:25" s="236" customFormat="1" x14ac:dyDescent="0.2">
      <c r="A40" s="282">
        <f>'Tabela I, II'!$H$1</f>
        <v>2022</v>
      </c>
      <c r="B40" s="282">
        <f>'Tabela I, II'!$H$2</f>
        <v>118</v>
      </c>
      <c r="C40" s="298">
        <f>'Tabela III'!B46</f>
        <v>0</v>
      </c>
      <c r="D40" s="298">
        <f>'Tabela III'!C46</f>
        <v>0</v>
      </c>
      <c r="E40" s="298">
        <f>'Tabela III'!D46</f>
        <v>0</v>
      </c>
      <c r="F40" s="298">
        <f>'Tabela III'!E46</f>
        <v>0</v>
      </c>
      <c r="G40" s="298">
        <f>'Tabela III'!G46</f>
        <v>0</v>
      </c>
      <c r="H40" s="298">
        <f>'Tabela III'!H46</f>
        <v>0</v>
      </c>
      <c r="I40" s="298">
        <f>'Tabela III'!I46</f>
        <v>0</v>
      </c>
      <c r="J40" s="298">
        <f>'Tabela III'!J46</f>
        <v>260</v>
      </c>
      <c r="K40" s="298">
        <f>'Tabela III'!K46</f>
        <v>0</v>
      </c>
      <c r="L40" s="298">
        <f>'Tabela III'!L46</f>
        <v>0</v>
      </c>
      <c r="M40" s="298">
        <f>'Tabela III'!M46</f>
        <v>0</v>
      </c>
      <c r="N40" s="298">
        <f>'Tabela III'!N46</f>
        <v>0</v>
      </c>
      <c r="O40" s="298" t="str">
        <f>'Tabela III'!O46</f>
        <v/>
      </c>
      <c r="P40" s="298" t="str">
        <f>'Tabela III'!P46</f>
        <v/>
      </c>
      <c r="Q40" s="298">
        <f>'Tabela III'!Q46</f>
        <v>0</v>
      </c>
      <c r="R40" s="298">
        <f>'Tabela III'!R46</f>
        <v>0</v>
      </c>
      <c r="S40" s="298">
        <f>'Tabela III'!S46</f>
        <v>0</v>
      </c>
      <c r="T40" s="298">
        <f>'Tabela III'!T46</f>
        <v>0</v>
      </c>
      <c r="U40" s="298" t="str">
        <f>'Tabela III'!U46</f>
        <v/>
      </c>
      <c r="V40" s="298" t="str">
        <f>'Tabela III'!V46</f>
        <v/>
      </c>
      <c r="Y40" s="295"/>
    </row>
    <row r="41" spans="1:25" s="236" customFormat="1" x14ac:dyDescent="0.2">
      <c r="A41" s="282">
        <f>'Tabela I, II'!$H$1</f>
        <v>2022</v>
      </c>
      <c r="B41" s="282">
        <f>'Tabela I, II'!$H$2</f>
        <v>118</v>
      </c>
      <c r="C41" s="298">
        <f>'Tabela III'!B47</f>
        <v>0</v>
      </c>
      <c r="D41" s="298">
        <f>'Tabela III'!C47</f>
        <v>0</v>
      </c>
      <c r="E41" s="298">
        <f>'Tabela III'!D47</f>
        <v>0</v>
      </c>
      <c r="F41" s="298">
        <f>'Tabela III'!E47</f>
        <v>0</v>
      </c>
      <c r="G41" s="298">
        <f>'Tabela III'!G47</f>
        <v>0</v>
      </c>
      <c r="H41" s="298">
        <f>'Tabela III'!H47</f>
        <v>0</v>
      </c>
      <c r="I41" s="298">
        <f>'Tabela III'!I47</f>
        <v>0</v>
      </c>
      <c r="J41" s="298">
        <f>'Tabela III'!J47</f>
        <v>260</v>
      </c>
      <c r="K41" s="298">
        <f>'Tabela III'!K47</f>
        <v>0</v>
      </c>
      <c r="L41" s="298">
        <f>'Tabela III'!L47</f>
        <v>0</v>
      </c>
      <c r="M41" s="298">
        <f>'Tabela III'!M47</f>
        <v>0</v>
      </c>
      <c r="N41" s="298">
        <f>'Tabela III'!N47</f>
        <v>0</v>
      </c>
      <c r="O41" s="298" t="str">
        <f>'Tabela III'!O47</f>
        <v/>
      </c>
      <c r="P41" s="298" t="str">
        <f>'Tabela III'!P47</f>
        <v/>
      </c>
      <c r="Q41" s="298">
        <f>'Tabela III'!Q47</f>
        <v>0</v>
      </c>
      <c r="R41" s="298">
        <f>'Tabela III'!R47</f>
        <v>0</v>
      </c>
      <c r="S41" s="298">
        <f>'Tabela III'!S47</f>
        <v>0</v>
      </c>
      <c r="T41" s="298">
        <f>'Tabela III'!T47</f>
        <v>0</v>
      </c>
      <c r="U41" s="298" t="str">
        <f>'Tabela III'!U47</f>
        <v/>
      </c>
      <c r="V41" s="298" t="str">
        <f>'Tabela III'!V47</f>
        <v/>
      </c>
      <c r="Y41" s="295"/>
    </row>
    <row r="42" spans="1:25" s="236" customFormat="1" x14ac:dyDescent="0.2">
      <c r="A42" s="282">
        <f>'Tabela I, II'!$H$1</f>
        <v>2022</v>
      </c>
      <c r="B42" s="282">
        <f>'Tabela I, II'!$H$2</f>
        <v>118</v>
      </c>
      <c r="C42" s="298">
        <f>'Tabela III'!B48</f>
        <v>0</v>
      </c>
      <c r="D42" s="298">
        <f>'Tabela III'!C48</f>
        <v>0</v>
      </c>
      <c r="E42" s="298">
        <f>'Tabela III'!D48</f>
        <v>0</v>
      </c>
      <c r="F42" s="298">
        <f>'Tabela III'!E48</f>
        <v>0</v>
      </c>
      <c r="G42" s="298">
        <f>'Tabela III'!G48</f>
        <v>0</v>
      </c>
      <c r="H42" s="298">
        <f>'Tabela III'!H48</f>
        <v>0</v>
      </c>
      <c r="I42" s="298">
        <f>'Tabela III'!I48</f>
        <v>0</v>
      </c>
      <c r="J42" s="298">
        <f>'Tabela III'!J48</f>
        <v>260</v>
      </c>
      <c r="K42" s="298">
        <f>'Tabela III'!K48</f>
        <v>0</v>
      </c>
      <c r="L42" s="298">
        <f>'Tabela III'!L48</f>
        <v>0</v>
      </c>
      <c r="M42" s="298">
        <f>'Tabela III'!M48</f>
        <v>0</v>
      </c>
      <c r="N42" s="298">
        <f>'Tabela III'!N48</f>
        <v>0</v>
      </c>
      <c r="O42" s="298" t="str">
        <f>'Tabela III'!O48</f>
        <v/>
      </c>
      <c r="P42" s="298" t="str">
        <f>'Tabela III'!P48</f>
        <v/>
      </c>
      <c r="Q42" s="298">
        <f>'Tabela III'!Q48</f>
        <v>0</v>
      </c>
      <c r="R42" s="298">
        <f>'Tabela III'!R48</f>
        <v>0</v>
      </c>
      <c r="S42" s="298">
        <f>'Tabela III'!S48</f>
        <v>0</v>
      </c>
      <c r="T42" s="298">
        <f>'Tabela III'!T48</f>
        <v>0</v>
      </c>
      <c r="U42" s="298" t="str">
        <f>'Tabela III'!U48</f>
        <v/>
      </c>
      <c r="V42" s="298" t="str">
        <f>'Tabela III'!V48</f>
        <v/>
      </c>
      <c r="Y42" s="295"/>
    </row>
    <row r="43" spans="1:25" s="236" customFormat="1" x14ac:dyDescent="0.2">
      <c r="A43" s="282">
        <f>'Tabela I, II'!$H$1</f>
        <v>2022</v>
      </c>
      <c r="B43" s="282">
        <f>'Tabela I, II'!$H$2</f>
        <v>118</v>
      </c>
      <c r="C43" s="298">
        <f>'Tabela III'!B49</f>
        <v>0</v>
      </c>
      <c r="D43" s="298">
        <f>'Tabela III'!C49</f>
        <v>0</v>
      </c>
      <c r="E43" s="298">
        <f>'Tabela III'!D49</f>
        <v>0</v>
      </c>
      <c r="F43" s="298">
        <f>'Tabela III'!E49</f>
        <v>0</v>
      </c>
      <c r="G43" s="298">
        <f>'Tabela III'!G49</f>
        <v>0</v>
      </c>
      <c r="H43" s="298">
        <f>'Tabela III'!H49</f>
        <v>0</v>
      </c>
      <c r="I43" s="298">
        <f>'Tabela III'!I49</f>
        <v>0</v>
      </c>
      <c r="J43" s="298">
        <f>'Tabela III'!J49</f>
        <v>260</v>
      </c>
      <c r="K43" s="298">
        <f>'Tabela III'!K49</f>
        <v>0</v>
      </c>
      <c r="L43" s="298">
        <f>'Tabela III'!L49</f>
        <v>0</v>
      </c>
      <c r="M43" s="298">
        <f>'Tabela III'!M49</f>
        <v>0</v>
      </c>
      <c r="N43" s="298">
        <f>'Tabela III'!N49</f>
        <v>0</v>
      </c>
      <c r="O43" s="298" t="str">
        <f>'Tabela III'!O49</f>
        <v/>
      </c>
      <c r="P43" s="298" t="str">
        <f>'Tabela III'!P49</f>
        <v/>
      </c>
      <c r="Q43" s="298">
        <f>'Tabela III'!Q49</f>
        <v>0</v>
      </c>
      <c r="R43" s="298">
        <f>'Tabela III'!R49</f>
        <v>0</v>
      </c>
      <c r="S43" s="298">
        <f>'Tabela III'!S49</f>
        <v>0</v>
      </c>
      <c r="T43" s="298">
        <f>'Tabela III'!T49</f>
        <v>0</v>
      </c>
      <c r="U43" s="298" t="str">
        <f>'Tabela III'!U49</f>
        <v/>
      </c>
      <c r="V43" s="298" t="str">
        <f>'Tabela III'!V49</f>
        <v/>
      </c>
      <c r="Y43" s="295"/>
    </row>
    <row r="44" spans="1:25" s="236" customFormat="1" x14ac:dyDescent="0.2">
      <c r="A44" s="282">
        <f>'Tabela I, II'!$H$1</f>
        <v>2022</v>
      </c>
      <c r="B44" s="282">
        <f>'Tabela I, II'!$H$2</f>
        <v>118</v>
      </c>
      <c r="C44" s="298">
        <f>'Tabela III'!B50</f>
        <v>0</v>
      </c>
      <c r="D44" s="298">
        <f>'Tabela III'!C50</f>
        <v>0</v>
      </c>
      <c r="E44" s="298">
        <f>'Tabela III'!D50</f>
        <v>0</v>
      </c>
      <c r="F44" s="298">
        <f>'Tabela III'!E50</f>
        <v>0</v>
      </c>
      <c r="G44" s="298">
        <f>'Tabela III'!G50</f>
        <v>0</v>
      </c>
      <c r="H44" s="298">
        <f>'Tabela III'!H50</f>
        <v>0</v>
      </c>
      <c r="I44" s="298">
        <f>'Tabela III'!I50</f>
        <v>0</v>
      </c>
      <c r="J44" s="298">
        <f>'Tabela III'!J50</f>
        <v>260</v>
      </c>
      <c r="K44" s="298">
        <f>'Tabela III'!K50</f>
        <v>0</v>
      </c>
      <c r="L44" s="298">
        <f>'Tabela III'!L50</f>
        <v>0</v>
      </c>
      <c r="M44" s="298">
        <f>'Tabela III'!M50</f>
        <v>0</v>
      </c>
      <c r="N44" s="298">
        <f>'Tabela III'!N50</f>
        <v>0</v>
      </c>
      <c r="O44" s="298" t="str">
        <f>'Tabela III'!O50</f>
        <v/>
      </c>
      <c r="P44" s="298" t="str">
        <f>'Tabela III'!P50</f>
        <v/>
      </c>
      <c r="Q44" s="298">
        <f>'Tabela III'!Q50</f>
        <v>0</v>
      </c>
      <c r="R44" s="298">
        <f>'Tabela III'!R50</f>
        <v>0</v>
      </c>
      <c r="S44" s="298">
        <f>'Tabela III'!S50</f>
        <v>0</v>
      </c>
      <c r="T44" s="298">
        <f>'Tabela III'!T50</f>
        <v>0</v>
      </c>
      <c r="U44" s="298" t="str">
        <f>'Tabela III'!U50</f>
        <v/>
      </c>
      <c r="V44" s="298" t="str">
        <f>'Tabela III'!V50</f>
        <v/>
      </c>
      <c r="Y44" s="295"/>
    </row>
    <row r="45" spans="1:25" s="236" customFormat="1" x14ac:dyDescent="0.2">
      <c r="A45" s="282">
        <f>'Tabela I, II'!$H$1</f>
        <v>2022</v>
      </c>
      <c r="B45" s="282">
        <f>'Tabela I, II'!$H$2</f>
        <v>118</v>
      </c>
      <c r="C45" s="298">
        <f>'Tabela III'!B51</f>
        <v>0</v>
      </c>
      <c r="D45" s="298">
        <f>'Tabela III'!C51</f>
        <v>0</v>
      </c>
      <c r="E45" s="298">
        <f>'Tabela III'!D51</f>
        <v>0</v>
      </c>
      <c r="F45" s="298">
        <f>'Tabela III'!E51</f>
        <v>0</v>
      </c>
      <c r="G45" s="298">
        <f>'Tabela III'!G51</f>
        <v>0</v>
      </c>
      <c r="H45" s="298">
        <f>'Tabela III'!H51</f>
        <v>0</v>
      </c>
      <c r="I45" s="298">
        <f>'Tabela III'!I51</f>
        <v>0</v>
      </c>
      <c r="J45" s="298">
        <f>'Tabela III'!J51</f>
        <v>260</v>
      </c>
      <c r="K45" s="298">
        <f>'Tabela III'!K51</f>
        <v>0</v>
      </c>
      <c r="L45" s="298">
        <f>'Tabela III'!L51</f>
        <v>0</v>
      </c>
      <c r="M45" s="298">
        <f>'Tabela III'!M51</f>
        <v>0</v>
      </c>
      <c r="N45" s="298">
        <f>'Tabela III'!N51</f>
        <v>0</v>
      </c>
      <c r="O45" s="298" t="str">
        <f>'Tabela III'!O51</f>
        <v/>
      </c>
      <c r="P45" s="298" t="str">
        <f>'Tabela III'!P51</f>
        <v/>
      </c>
      <c r="Q45" s="298">
        <f>'Tabela III'!Q51</f>
        <v>0</v>
      </c>
      <c r="R45" s="298">
        <f>'Tabela III'!R51</f>
        <v>0</v>
      </c>
      <c r="S45" s="298">
        <f>'Tabela III'!S51</f>
        <v>0</v>
      </c>
      <c r="T45" s="298">
        <f>'Tabela III'!T51</f>
        <v>0</v>
      </c>
      <c r="U45" s="298" t="str">
        <f>'Tabela III'!U51</f>
        <v/>
      </c>
      <c r="V45" s="298" t="str">
        <f>'Tabela III'!V51</f>
        <v/>
      </c>
      <c r="Y45" s="295"/>
    </row>
    <row r="46" spans="1:25" s="236" customFormat="1" x14ac:dyDescent="0.2">
      <c r="A46" s="282">
        <f>'Tabela I, II'!$H$1</f>
        <v>2022</v>
      </c>
      <c r="B46" s="282">
        <f>'Tabela I, II'!$H$2</f>
        <v>118</v>
      </c>
      <c r="C46" s="298">
        <f>'Tabela III'!B52</f>
        <v>0</v>
      </c>
      <c r="D46" s="298">
        <f>'Tabela III'!C52</f>
        <v>0</v>
      </c>
      <c r="E46" s="298">
        <f>'Tabela III'!D52</f>
        <v>0</v>
      </c>
      <c r="F46" s="298">
        <f>'Tabela III'!E52</f>
        <v>0</v>
      </c>
      <c r="G46" s="298">
        <f>'Tabela III'!G52</f>
        <v>0</v>
      </c>
      <c r="H46" s="298">
        <f>'Tabela III'!H52</f>
        <v>0</v>
      </c>
      <c r="I46" s="298">
        <f>'Tabela III'!I52</f>
        <v>0</v>
      </c>
      <c r="J46" s="298">
        <f>'Tabela III'!J52</f>
        <v>260</v>
      </c>
      <c r="K46" s="298">
        <f>'Tabela III'!K52</f>
        <v>0</v>
      </c>
      <c r="L46" s="298">
        <f>'Tabela III'!L52</f>
        <v>0</v>
      </c>
      <c r="M46" s="298">
        <f>'Tabela III'!M52</f>
        <v>0</v>
      </c>
      <c r="N46" s="298">
        <f>'Tabela III'!N52</f>
        <v>0</v>
      </c>
      <c r="O46" s="298" t="str">
        <f>'Tabela III'!O52</f>
        <v/>
      </c>
      <c r="P46" s="298" t="str">
        <f>'Tabela III'!P52</f>
        <v/>
      </c>
      <c r="Q46" s="298">
        <f>'Tabela III'!Q52</f>
        <v>0</v>
      </c>
      <c r="R46" s="298">
        <f>'Tabela III'!R52</f>
        <v>0</v>
      </c>
      <c r="S46" s="298">
        <f>'Tabela III'!S52</f>
        <v>0</v>
      </c>
      <c r="T46" s="298">
        <f>'Tabela III'!T52</f>
        <v>0</v>
      </c>
      <c r="U46" s="298" t="str">
        <f>'Tabela III'!U52</f>
        <v/>
      </c>
      <c r="V46" s="298" t="str">
        <f>'Tabela III'!V52</f>
        <v/>
      </c>
      <c r="Y46" s="295"/>
    </row>
    <row r="47" spans="1:25" s="236" customFormat="1" x14ac:dyDescent="0.2">
      <c r="A47" s="282">
        <f>'Tabela I, II'!$H$1</f>
        <v>2022</v>
      </c>
      <c r="B47" s="282">
        <f>'Tabela I, II'!$H$2</f>
        <v>118</v>
      </c>
      <c r="C47" s="298">
        <f>'Tabela III'!B53</f>
        <v>0</v>
      </c>
      <c r="D47" s="298">
        <f>'Tabela III'!C53</f>
        <v>0</v>
      </c>
      <c r="E47" s="298">
        <f>'Tabela III'!D53</f>
        <v>0</v>
      </c>
      <c r="F47" s="298">
        <f>'Tabela III'!E53</f>
        <v>0</v>
      </c>
      <c r="G47" s="298">
        <f>'Tabela III'!G53</f>
        <v>0</v>
      </c>
      <c r="H47" s="298">
        <f>'Tabela III'!H53</f>
        <v>0</v>
      </c>
      <c r="I47" s="298">
        <f>'Tabela III'!I53</f>
        <v>0</v>
      </c>
      <c r="J47" s="298">
        <f>'Tabela III'!J53</f>
        <v>260</v>
      </c>
      <c r="K47" s="298">
        <f>'Tabela III'!K53</f>
        <v>0</v>
      </c>
      <c r="L47" s="298">
        <f>'Tabela III'!L53</f>
        <v>0</v>
      </c>
      <c r="M47" s="298">
        <f>'Tabela III'!M53</f>
        <v>0</v>
      </c>
      <c r="N47" s="298">
        <f>'Tabela III'!N53</f>
        <v>0</v>
      </c>
      <c r="O47" s="298" t="str">
        <f>'Tabela III'!O53</f>
        <v/>
      </c>
      <c r="P47" s="298" t="str">
        <f>'Tabela III'!P53</f>
        <v/>
      </c>
      <c r="Q47" s="298">
        <f>'Tabela III'!Q53</f>
        <v>0</v>
      </c>
      <c r="R47" s="298">
        <f>'Tabela III'!R53</f>
        <v>0</v>
      </c>
      <c r="S47" s="298">
        <f>'Tabela III'!S53</f>
        <v>0</v>
      </c>
      <c r="T47" s="298">
        <f>'Tabela III'!T53</f>
        <v>0</v>
      </c>
      <c r="U47" s="298" t="str">
        <f>'Tabela III'!U53</f>
        <v/>
      </c>
      <c r="V47" s="298" t="str">
        <f>'Tabela III'!V53</f>
        <v/>
      </c>
      <c r="Y47" s="295"/>
    </row>
    <row r="48" spans="1:25" s="236" customFormat="1" x14ac:dyDescent="0.2">
      <c r="A48" s="282">
        <f>'Tabela I, II'!$H$1</f>
        <v>2022</v>
      </c>
      <c r="B48" s="282">
        <f>'Tabela I, II'!$H$2</f>
        <v>118</v>
      </c>
      <c r="C48" s="298">
        <f>'Tabela III'!B54</f>
        <v>0</v>
      </c>
      <c r="D48" s="298">
        <f>'Tabela III'!C54</f>
        <v>0</v>
      </c>
      <c r="E48" s="298">
        <f>'Tabela III'!D54</f>
        <v>0</v>
      </c>
      <c r="F48" s="298">
        <f>'Tabela III'!E54</f>
        <v>0</v>
      </c>
      <c r="G48" s="298">
        <f>'Tabela III'!G54</f>
        <v>0</v>
      </c>
      <c r="H48" s="298">
        <f>'Tabela III'!H54</f>
        <v>0</v>
      </c>
      <c r="I48" s="298">
        <f>'Tabela III'!I54</f>
        <v>0</v>
      </c>
      <c r="J48" s="298">
        <f>'Tabela III'!J54</f>
        <v>260</v>
      </c>
      <c r="K48" s="298">
        <f>'Tabela III'!K54</f>
        <v>0</v>
      </c>
      <c r="L48" s="298">
        <f>'Tabela III'!L54</f>
        <v>0</v>
      </c>
      <c r="M48" s="298">
        <f>'Tabela III'!M54</f>
        <v>0</v>
      </c>
      <c r="N48" s="298">
        <f>'Tabela III'!N54</f>
        <v>0</v>
      </c>
      <c r="O48" s="298" t="str">
        <f>'Tabela III'!O54</f>
        <v/>
      </c>
      <c r="P48" s="298" t="str">
        <f>'Tabela III'!P54</f>
        <v/>
      </c>
      <c r="Q48" s="298">
        <f>'Tabela III'!Q54</f>
        <v>0</v>
      </c>
      <c r="R48" s="298">
        <f>'Tabela III'!R54</f>
        <v>0</v>
      </c>
      <c r="S48" s="298">
        <f>'Tabela III'!S54</f>
        <v>0</v>
      </c>
      <c r="T48" s="298">
        <f>'Tabela III'!T54</f>
        <v>0</v>
      </c>
      <c r="U48" s="298" t="str">
        <f>'Tabela III'!U54</f>
        <v/>
      </c>
      <c r="V48" s="298" t="str">
        <f>'Tabela III'!V54</f>
        <v/>
      </c>
      <c r="Y48" s="295"/>
    </row>
    <row r="49" spans="1:26" s="236" customFormat="1" x14ac:dyDescent="0.2">
      <c r="A49" s="282">
        <f>'Tabela I, II'!$H$1</f>
        <v>2022</v>
      </c>
      <c r="B49" s="282">
        <f>'Tabela I, II'!$H$2</f>
        <v>118</v>
      </c>
      <c r="C49" s="298">
        <f>'Tabela III'!B55</f>
        <v>0</v>
      </c>
      <c r="D49" s="298">
        <f>'Tabela III'!C55</f>
        <v>0</v>
      </c>
      <c r="E49" s="298">
        <f>'Tabela III'!D55</f>
        <v>0</v>
      </c>
      <c r="F49" s="298">
        <f>'Tabela III'!E55</f>
        <v>0</v>
      </c>
      <c r="G49" s="298">
        <f>'Tabela III'!G55</f>
        <v>0</v>
      </c>
      <c r="H49" s="298">
        <f>'Tabela III'!H55</f>
        <v>0</v>
      </c>
      <c r="I49" s="298">
        <f>'Tabela III'!I55</f>
        <v>0</v>
      </c>
      <c r="J49" s="298">
        <f>'Tabela III'!J55</f>
        <v>260</v>
      </c>
      <c r="K49" s="298">
        <f>'Tabela III'!K55</f>
        <v>0</v>
      </c>
      <c r="L49" s="298">
        <f>'Tabela III'!L55</f>
        <v>0</v>
      </c>
      <c r="M49" s="298">
        <f>'Tabela III'!M55</f>
        <v>0</v>
      </c>
      <c r="N49" s="298">
        <f>'Tabela III'!N55</f>
        <v>0</v>
      </c>
      <c r="O49" s="298" t="str">
        <f>'Tabela III'!O55</f>
        <v/>
      </c>
      <c r="P49" s="298" t="str">
        <f>'Tabela III'!P55</f>
        <v/>
      </c>
      <c r="Q49" s="298">
        <f>'Tabela III'!Q55</f>
        <v>0</v>
      </c>
      <c r="R49" s="298">
        <f>'Tabela III'!R55</f>
        <v>0</v>
      </c>
      <c r="S49" s="298">
        <f>'Tabela III'!S55</f>
        <v>0</v>
      </c>
      <c r="T49" s="298">
        <f>'Tabela III'!T55</f>
        <v>0</v>
      </c>
      <c r="U49" s="298" t="str">
        <f>'Tabela III'!U55</f>
        <v/>
      </c>
      <c r="V49" s="298" t="str">
        <f>'Tabela III'!V55</f>
        <v/>
      </c>
      <c r="Y49" s="295"/>
    </row>
    <row r="50" spans="1:26" s="236" customFormat="1" x14ac:dyDescent="0.2">
      <c r="A50" s="282">
        <f>'Tabela I, II'!$H$1</f>
        <v>2022</v>
      </c>
      <c r="B50" s="282">
        <f>'Tabela I, II'!$H$2</f>
        <v>118</v>
      </c>
      <c r="C50" s="298">
        <f>'Tabela III'!B56</f>
        <v>0</v>
      </c>
      <c r="D50" s="298">
        <f>'Tabela III'!C56</f>
        <v>0</v>
      </c>
      <c r="E50" s="298">
        <f>'Tabela III'!D56</f>
        <v>0</v>
      </c>
      <c r="F50" s="298">
        <f>'Tabela III'!E56</f>
        <v>0</v>
      </c>
      <c r="G50" s="298">
        <f>'Tabela III'!G56</f>
        <v>0</v>
      </c>
      <c r="H50" s="298">
        <f>'Tabela III'!H56</f>
        <v>0</v>
      </c>
      <c r="I50" s="298">
        <f>'Tabela III'!I56</f>
        <v>0</v>
      </c>
      <c r="J50" s="298">
        <f>'Tabela III'!J56</f>
        <v>260</v>
      </c>
      <c r="K50" s="298">
        <f>'Tabela III'!K56</f>
        <v>0</v>
      </c>
      <c r="L50" s="298">
        <f>'Tabela III'!L56</f>
        <v>0</v>
      </c>
      <c r="M50" s="298">
        <f>'Tabela III'!M56</f>
        <v>0</v>
      </c>
      <c r="N50" s="298">
        <f>'Tabela III'!N56</f>
        <v>0</v>
      </c>
      <c r="O50" s="298" t="str">
        <f>'Tabela III'!O56</f>
        <v/>
      </c>
      <c r="P50" s="298" t="str">
        <f>'Tabela III'!P56</f>
        <v/>
      </c>
      <c r="Q50" s="298">
        <f>'Tabela III'!Q56</f>
        <v>0</v>
      </c>
      <c r="R50" s="298">
        <f>'Tabela III'!R56</f>
        <v>0</v>
      </c>
      <c r="S50" s="298">
        <f>'Tabela III'!S56</f>
        <v>0</v>
      </c>
      <c r="T50" s="298">
        <f>'Tabela III'!T56</f>
        <v>0</v>
      </c>
      <c r="U50" s="298" t="str">
        <f>'Tabela III'!U56</f>
        <v/>
      </c>
      <c r="V50" s="298" t="str">
        <f>'Tabela III'!V56</f>
        <v/>
      </c>
      <c r="Y50" s="295"/>
    </row>
    <row r="51" spans="1:26" s="236" customFormat="1" x14ac:dyDescent="0.2">
      <c r="A51" s="282">
        <f>'Tabela I, II'!$H$1</f>
        <v>2022</v>
      </c>
      <c r="B51" s="282">
        <f>'Tabela I, II'!$H$2</f>
        <v>118</v>
      </c>
      <c r="C51" s="298">
        <f>'Tabela III'!B57</f>
        <v>0</v>
      </c>
      <c r="D51" s="298">
        <f>'Tabela III'!C57</f>
        <v>0</v>
      </c>
      <c r="E51" s="298">
        <f>'Tabela III'!D57</f>
        <v>0</v>
      </c>
      <c r="F51" s="298">
        <f>'Tabela III'!E57</f>
        <v>0</v>
      </c>
      <c r="G51" s="298">
        <f>'Tabela III'!G57</f>
        <v>0</v>
      </c>
      <c r="H51" s="298">
        <f>'Tabela III'!H57</f>
        <v>0</v>
      </c>
      <c r="I51" s="298">
        <f>'Tabela III'!I57</f>
        <v>0</v>
      </c>
      <c r="J51" s="298">
        <f>'Tabela III'!J57</f>
        <v>260</v>
      </c>
      <c r="K51" s="298">
        <f>'Tabela III'!K57</f>
        <v>0</v>
      </c>
      <c r="L51" s="298">
        <f>'Tabela III'!L57</f>
        <v>0</v>
      </c>
      <c r="M51" s="298">
        <f>'Tabela III'!M57</f>
        <v>0</v>
      </c>
      <c r="N51" s="298">
        <f>'Tabela III'!N57</f>
        <v>0</v>
      </c>
      <c r="O51" s="298" t="str">
        <f>'Tabela III'!O57</f>
        <v/>
      </c>
      <c r="P51" s="298" t="str">
        <f>'Tabela III'!P57</f>
        <v/>
      </c>
      <c r="Q51" s="298">
        <f>'Tabela III'!Q57</f>
        <v>0</v>
      </c>
      <c r="R51" s="298">
        <f>'Tabela III'!R57</f>
        <v>0</v>
      </c>
      <c r="S51" s="298">
        <f>'Tabela III'!S57</f>
        <v>0</v>
      </c>
      <c r="T51" s="298">
        <f>'Tabela III'!T57</f>
        <v>0</v>
      </c>
      <c r="U51" s="298" t="str">
        <f>'Tabela III'!U57</f>
        <v/>
      </c>
      <c r="V51" s="298" t="str">
        <f>'Tabela III'!V57</f>
        <v/>
      </c>
      <c r="Y51" s="295"/>
    </row>
    <row r="52" spans="1:26" s="236" customFormat="1" x14ac:dyDescent="0.2">
      <c r="A52" s="282">
        <f>'Tabela I, II'!$H$1</f>
        <v>2022</v>
      </c>
      <c r="B52" s="282">
        <f>'Tabela I, II'!$H$2</f>
        <v>118</v>
      </c>
      <c r="C52" s="298">
        <f>'Tabela III'!B58</f>
        <v>0</v>
      </c>
      <c r="D52" s="298">
        <f>'Tabela III'!C58</f>
        <v>0</v>
      </c>
      <c r="E52" s="298">
        <f>'Tabela III'!D58</f>
        <v>0</v>
      </c>
      <c r="F52" s="298">
        <f>'Tabela III'!E58</f>
        <v>0</v>
      </c>
      <c r="G52" s="298">
        <f>'Tabela III'!G58</f>
        <v>0</v>
      </c>
      <c r="H52" s="298">
        <f>'Tabela III'!H58</f>
        <v>0</v>
      </c>
      <c r="I52" s="298">
        <f>'Tabela III'!I58</f>
        <v>0</v>
      </c>
      <c r="J52" s="298">
        <f>'Tabela III'!J58</f>
        <v>260</v>
      </c>
      <c r="K52" s="298">
        <f>'Tabela III'!K58</f>
        <v>0</v>
      </c>
      <c r="L52" s="298">
        <f>'Tabela III'!L58</f>
        <v>0</v>
      </c>
      <c r="M52" s="298">
        <f>'Tabela III'!M58</f>
        <v>0</v>
      </c>
      <c r="N52" s="298">
        <f>'Tabela III'!N58</f>
        <v>0</v>
      </c>
      <c r="O52" s="298" t="str">
        <f>'Tabela III'!O58</f>
        <v/>
      </c>
      <c r="P52" s="298" t="str">
        <f>'Tabela III'!P58</f>
        <v/>
      </c>
      <c r="Q52" s="298">
        <f>'Tabela III'!Q58</f>
        <v>0</v>
      </c>
      <c r="R52" s="298">
        <f>'Tabela III'!R58</f>
        <v>0</v>
      </c>
      <c r="S52" s="298">
        <f>'Tabela III'!S58</f>
        <v>0</v>
      </c>
      <c r="T52" s="298">
        <f>'Tabela III'!T58</f>
        <v>0</v>
      </c>
      <c r="U52" s="298" t="str">
        <f>'Tabela III'!U58</f>
        <v/>
      </c>
      <c r="V52" s="298" t="str">
        <f>'Tabela III'!V58</f>
        <v/>
      </c>
      <c r="Y52" s="295"/>
    </row>
    <row r="53" spans="1:26" s="236" customFormat="1" x14ac:dyDescent="0.2">
      <c r="A53" s="282">
        <f>'Tabela I, II'!$H$1</f>
        <v>2022</v>
      </c>
      <c r="B53" s="282">
        <f>'Tabela I, II'!$H$2</f>
        <v>118</v>
      </c>
      <c r="C53" s="298">
        <f>'Tabela III'!B59</f>
        <v>0</v>
      </c>
      <c r="D53" s="298">
        <f>'Tabela III'!C59</f>
        <v>0</v>
      </c>
      <c r="E53" s="298">
        <f>'Tabela III'!D59</f>
        <v>0</v>
      </c>
      <c r="F53" s="298">
        <f>'Tabela III'!E59</f>
        <v>0</v>
      </c>
      <c r="G53" s="298">
        <f>'Tabela III'!G59</f>
        <v>0</v>
      </c>
      <c r="H53" s="298">
        <f>'Tabela III'!H59</f>
        <v>0</v>
      </c>
      <c r="I53" s="298">
        <f>'Tabela III'!I59</f>
        <v>0</v>
      </c>
      <c r="J53" s="298">
        <f>'Tabela III'!J59</f>
        <v>260</v>
      </c>
      <c r="K53" s="298">
        <f>'Tabela III'!K59</f>
        <v>0</v>
      </c>
      <c r="L53" s="298">
        <f>'Tabela III'!L59</f>
        <v>0</v>
      </c>
      <c r="M53" s="298">
        <f>'Tabela III'!M59</f>
        <v>0</v>
      </c>
      <c r="N53" s="298">
        <f>'Tabela III'!N59</f>
        <v>0</v>
      </c>
      <c r="O53" s="298" t="str">
        <f>'Tabela III'!O59</f>
        <v/>
      </c>
      <c r="P53" s="298" t="str">
        <f>'Tabela III'!P59</f>
        <v/>
      </c>
      <c r="Q53" s="298">
        <f>'Tabela III'!Q59</f>
        <v>0</v>
      </c>
      <c r="R53" s="298">
        <f>'Tabela III'!R59</f>
        <v>0</v>
      </c>
      <c r="S53" s="298">
        <f>'Tabela III'!S59</f>
        <v>0</v>
      </c>
      <c r="T53" s="298">
        <f>'Tabela III'!T59</f>
        <v>0</v>
      </c>
      <c r="U53" s="298" t="str">
        <f>'Tabela III'!U59</f>
        <v/>
      </c>
      <c r="V53" s="298" t="str">
        <f>'Tabela III'!V59</f>
        <v/>
      </c>
      <c r="Y53" s="295"/>
    </row>
    <row r="54" spans="1:26" s="236" customFormat="1" x14ac:dyDescent="0.2">
      <c r="A54" s="282">
        <f>'Tabela I, II'!$H$1</f>
        <v>2022</v>
      </c>
      <c r="B54" s="282">
        <f>'Tabela I, II'!$H$2</f>
        <v>118</v>
      </c>
      <c r="C54" s="298">
        <f>'Tabela III'!B60</f>
        <v>0</v>
      </c>
      <c r="D54" s="298">
        <f>'Tabela III'!C60</f>
        <v>0</v>
      </c>
      <c r="E54" s="298">
        <f>'Tabela III'!D60</f>
        <v>0</v>
      </c>
      <c r="F54" s="298">
        <f>'Tabela III'!E60</f>
        <v>0</v>
      </c>
      <c r="G54" s="298">
        <f>'Tabela III'!G60</f>
        <v>0</v>
      </c>
      <c r="H54" s="298">
        <f>'Tabela III'!H60</f>
        <v>0</v>
      </c>
      <c r="I54" s="298">
        <f>'Tabela III'!I60</f>
        <v>0</v>
      </c>
      <c r="J54" s="298">
        <f>'Tabela III'!J60</f>
        <v>260</v>
      </c>
      <c r="K54" s="298">
        <f>'Tabela III'!K60</f>
        <v>0</v>
      </c>
      <c r="L54" s="298">
        <f>'Tabela III'!L60</f>
        <v>0</v>
      </c>
      <c r="M54" s="298">
        <f>'Tabela III'!M60</f>
        <v>0</v>
      </c>
      <c r="N54" s="298">
        <f>'Tabela III'!N60</f>
        <v>0</v>
      </c>
      <c r="O54" s="298" t="str">
        <f>'Tabela III'!O60</f>
        <v/>
      </c>
      <c r="P54" s="298" t="str">
        <f>'Tabela III'!P60</f>
        <v/>
      </c>
      <c r="Q54" s="298">
        <f>'Tabela III'!Q60</f>
        <v>0</v>
      </c>
      <c r="R54" s="298">
        <f>'Tabela III'!R60</f>
        <v>0</v>
      </c>
      <c r="S54" s="298">
        <f>'Tabela III'!S60</f>
        <v>0</v>
      </c>
      <c r="T54" s="298">
        <f>'Tabela III'!T60</f>
        <v>0</v>
      </c>
      <c r="U54" s="298" t="str">
        <f>'Tabela III'!U60</f>
        <v/>
      </c>
      <c r="V54" s="298" t="str">
        <f>'Tabela III'!V60</f>
        <v/>
      </c>
      <c r="Y54" s="295"/>
    </row>
    <row r="55" spans="1:26" s="236" customFormat="1" x14ac:dyDescent="0.2">
      <c r="A55" s="282">
        <f>'Tabela I, II'!$H$1</f>
        <v>2022</v>
      </c>
      <c r="B55" s="282">
        <f>'Tabela I, II'!$H$2</f>
        <v>118</v>
      </c>
      <c r="C55" s="298">
        <f>'Tabela III'!B61</f>
        <v>0</v>
      </c>
      <c r="D55" s="298">
        <f>'Tabela III'!C61</f>
        <v>0</v>
      </c>
      <c r="E55" s="298">
        <f>'Tabela III'!D61</f>
        <v>0</v>
      </c>
      <c r="F55" s="298">
        <f>'Tabela III'!E61</f>
        <v>0</v>
      </c>
      <c r="G55" s="298">
        <f>'Tabela III'!G61</f>
        <v>0</v>
      </c>
      <c r="H55" s="298">
        <f>'Tabela III'!H61</f>
        <v>0</v>
      </c>
      <c r="I55" s="298">
        <f>'Tabela III'!I61</f>
        <v>0</v>
      </c>
      <c r="J55" s="298">
        <f>'Tabela III'!J61</f>
        <v>260</v>
      </c>
      <c r="K55" s="298">
        <f>'Tabela III'!K61</f>
        <v>0</v>
      </c>
      <c r="L55" s="298">
        <f>'Tabela III'!L61</f>
        <v>0</v>
      </c>
      <c r="M55" s="298">
        <f>'Tabela III'!M61</f>
        <v>0</v>
      </c>
      <c r="N55" s="298">
        <f>'Tabela III'!N61</f>
        <v>0</v>
      </c>
      <c r="O55" s="298" t="str">
        <f>'Tabela III'!O61</f>
        <v/>
      </c>
      <c r="P55" s="298" t="str">
        <f>'Tabela III'!P61</f>
        <v/>
      </c>
      <c r="Q55" s="298">
        <f>'Tabela III'!Q61</f>
        <v>0</v>
      </c>
      <c r="R55" s="298">
        <f>'Tabela III'!R61</f>
        <v>0</v>
      </c>
      <c r="S55" s="298">
        <f>'Tabela III'!S61</f>
        <v>0</v>
      </c>
      <c r="T55" s="298">
        <f>'Tabela III'!T61</f>
        <v>0</v>
      </c>
      <c r="U55" s="298" t="str">
        <f>'Tabela III'!U61</f>
        <v/>
      </c>
      <c r="V55" s="298" t="str">
        <f>'Tabela III'!V61</f>
        <v/>
      </c>
      <c r="Y55" s="295"/>
    </row>
    <row r="56" spans="1:26" s="236" customFormat="1" x14ac:dyDescent="0.2">
      <c r="A56" s="282">
        <f>'Tabela I, II'!$H$1</f>
        <v>2022</v>
      </c>
      <c r="B56" s="282">
        <f>'Tabela I, II'!$H$2</f>
        <v>118</v>
      </c>
      <c r="C56" s="298">
        <f>'Tabela III'!B62</f>
        <v>0</v>
      </c>
      <c r="D56" s="298">
        <f>'Tabela III'!C62</f>
        <v>0</v>
      </c>
      <c r="E56" s="298">
        <f>'Tabela III'!D62</f>
        <v>0</v>
      </c>
      <c r="F56" s="298">
        <f>'Tabela III'!E62</f>
        <v>0</v>
      </c>
      <c r="G56" s="298">
        <f>'Tabela III'!G62</f>
        <v>0</v>
      </c>
      <c r="H56" s="298">
        <f>'Tabela III'!H62</f>
        <v>0</v>
      </c>
      <c r="I56" s="298">
        <f>'Tabela III'!I62</f>
        <v>0</v>
      </c>
      <c r="J56" s="298">
        <f>'Tabela III'!J62</f>
        <v>260</v>
      </c>
      <c r="K56" s="298">
        <f>'Tabela III'!K62</f>
        <v>0</v>
      </c>
      <c r="L56" s="298">
        <f>'Tabela III'!L62</f>
        <v>0</v>
      </c>
      <c r="M56" s="298">
        <f>'Tabela III'!M62</f>
        <v>0</v>
      </c>
      <c r="N56" s="298">
        <f>'Tabela III'!N62</f>
        <v>0</v>
      </c>
      <c r="O56" s="298" t="str">
        <f>'Tabela III'!O62</f>
        <v/>
      </c>
      <c r="P56" s="298" t="str">
        <f>'Tabela III'!P62</f>
        <v/>
      </c>
      <c r="Q56" s="298">
        <f>'Tabela III'!Q62</f>
        <v>0</v>
      </c>
      <c r="R56" s="298">
        <f>'Tabela III'!R62</f>
        <v>0</v>
      </c>
      <c r="S56" s="298">
        <f>'Tabela III'!S62</f>
        <v>0</v>
      </c>
      <c r="T56" s="298">
        <f>'Tabela III'!T62</f>
        <v>0</v>
      </c>
      <c r="U56" s="298" t="str">
        <f>'Tabela III'!U62</f>
        <v/>
      </c>
      <c r="V56" s="298" t="str">
        <f>'Tabela III'!V62</f>
        <v/>
      </c>
      <c r="Y56" s="295"/>
    </row>
    <row r="57" spans="1:26" s="236" customFormat="1" x14ac:dyDescent="0.2">
      <c r="A57" s="282">
        <f>'Tabela I, II'!$H$1</f>
        <v>2022</v>
      </c>
      <c r="B57" s="282">
        <f>'Tabela I, II'!$H$2</f>
        <v>118</v>
      </c>
      <c r="C57" s="298">
        <f>'Tabela III'!B63</f>
        <v>0</v>
      </c>
      <c r="D57" s="298">
        <f>'Tabela III'!C63</f>
        <v>0</v>
      </c>
      <c r="E57" s="298">
        <f>'Tabela III'!D63</f>
        <v>0</v>
      </c>
      <c r="F57" s="298">
        <f>'Tabela III'!E63</f>
        <v>0</v>
      </c>
      <c r="G57" s="298">
        <f>'Tabela III'!G63</f>
        <v>0</v>
      </c>
      <c r="H57" s="298">
        <f>'Tabela III'!H63</f>
        <v>0</v>
      </c>
      <c r="I57" s="298">
        <f>'Tabela III'!I63</f>
        <v>0</v>
      </c>
      <c r="J57" s="298">
        <f>'Tabela III'!J63</f>
        <v>260</v>
      </c>
      <c r="K57" s="298">
        <f>'Tabela III'!K63</f>
        <v>0</v>
      </c>
      <c r="L57" s="298">
        <f>'Tabela III'!L63</f>
        <v>0</v>
      </c>
      <c r="M57" s="298">
        <f>'Tabela III'!M63</f>
        <v>0</v>
      </c>
      <c r="N57" s="298">
        <f>'Tabela III'!N63</f>
        <v>0</v>
      </c>
      <c r="O57" s="298" t="str">
        <f>'Tabela III'!O63</f>
        <v/>
      </c>
      <c r="P57" s="298" t="str">
        <f>'Tabela III'!P63</f>
        <v/>
      </c>
      <c r="Q57" s="298">
        <f>'Tabela III'!Q63</f>
        <v>0</v>
      </c>
      <c r="R57" s="298">
        <f>'Tabela III'!R63</f>
        <v>0</v>
      </c>
      <c r="S57" s="298">
        <f>'Tabela III'!S63</f>
        <v>0</v>
      </c>
      <c r="T57" s="298">
        <f>'Tabela III'!T63</f>
        <v>0</v>
      </c>
      <c r="U57" s="298" t="str">
        <f>'Tabela III'!U63</f>
        <v/>
      </c>
      <c r="V57" s="298" t="str">
        <f>'Tabela III'!V63</f>
        <v/>
      </c>
      <c r="Y57" s="295"/>
    </row>
    <row r="58" spans="1:26" s="236" customFormat="1" x14ac:dyDescent="0.2">
      <c r="A58" s="282">
        <f>'Tabela I, II'!$H$1</f>
        <v>2022</v>
      </c>
      <c r="B58" s="282">
        <f>'Tabela I, II'!$H$2</f>
        <v>118</v>
      </c>
      <c r="C58" s="298">
        <f>'Tabela III'!B64</f>
        <v>0</v>
      </c>
      <c r="D58" s="298">
        <f>'Tabela III'!C64</f>
        <v>0</v>
      </c>
      <c r="E58" s="298">
        <f>'Tabela III'!D64</f>
        <v>0</v>
      </c>
      <c r="F58" s="298">
        <f>'Tabela III'!E64</f>
        <v>0</v>
      </c>
      <c r="G58" s="298">
        <f>'Tabela III'!G64</f>
        <v>0</v>
      </c>
      <c r="H58" s="298">
        <f>'Tabela III'!H64</f>
        <v>0</v>
      </c>
      <c r="I58" s="298">
        <f>'Tabela III'!I64</f>
        <v>0</v>
      </c>
      <c r="J58" s="298">
        <f>'Tabela III'!J64</f>
        <v>260</v>
      </c>
      <c r="K58" s="298">
        <f>'Tabela III'!K64</f>
        <v>0</v>
      </c>
      <c r="L58" s="298">
        <f>'Tabela III'!L64</f>
        <v>0</v>
      </c>
      <c r="M58" s="298">
        <f>'Tabela III'!M64</f>
        <v>0</v>
      </c>
      <c r="N58" s="298">
        <f>'Tabela III'!N64</f>
        <v>0</v>
      </c>
      <c r="O58" s="298" t="str">
        <f>'Tabela III'!O64</f>
        <v/>
      </c>
      <c r="P58" s="298" t="str">
        <f>'Tabela III'!P64</f>
        <v/>
      </c>
      <c r="Q58" s="298">
        <f>'Tabela III'!Q64</f>
        <v>0</v>
      </c>
      <c r="R58" s="298">
        <f>'Tabela III'!R64</f>
        <v>0</v>
      </c>
      <c r="S58" s="298">
        <f>'Tabela III'!S64</f>
        <v>0</v>
      </c>
      <c r="T58" s="298">
        <f>'Tabela III'!T64</f>
        <v>0</v>
      </c>
      <c r="U58" s="298" t="str">
        <f>'Tabela III'!U64</f>
        <v/>
      </c>
      <c r="V58" s="298" t="str">
        <f>'Tabela III'!V64</f>
        <v/>
      </c>
      <c r="Y58" s="295"/>
    </row>
    <row r="59" spans="1:26" s="236" customFormat="1" x14ac:dyDescent="0.2">
      <c r="A59" s="282">
        <f>'Tabela I, II'!$H$1</f>
        <v>2022</v>
      </c>
      <c r="B59" s="282">
        <f>'Tabela I, II'!$H$2</f>
        <v>118</v>
      </c>
      <c r="C59" s="298">
        <f>'Tabela III'!B65</f>
        <v>0</v>
      </c>
      <c r="D59" s="298">
        <f>'Tabela III'!C65</f>
        <v>0</v>
      </c>
      <c r="E59" s="298">
        <f>'Tabela III'!D65</f>
        <v>0</v>
      </c>
      <c r="F59" s="298">
        <f>'Tabela III'!E65</f>
        <v>0</v>
      </c>
      <c r="G59" s="298">
        <f>'Tabela III'!G65</f>
        <v>0</v>
      </c>
      <c r="H59" s="298">
        <f>'Tabela III'!H65</f>
        <v>0</v>
      </c>
      <c r="I59" s="298">
        <f>'Tabela III'!I65</f>
        <v>0</v>
      </c>
      <c r="J59" s="298">
        <f>'Tabela III'!J65</f>
        <v>260</v>
      </c>
      <c r="K59" s="298">
        <f>'Tabela III'!K65</f>
        <v>0</v>
      </c>
      <c r="L59" s="298">
        <f>'Tabela III'!L65</f>
        <v>0</v>
      </c>
      <c r="M59" s="298">
        <f>'Tabela III'!M65</f>
        <v>0</v>
      </c>
      <c r="N59" s="298">
        <f>'Tabela III'!N65</f>
        <v>0</v>
      </c>
      <c r="O59" s="298" t="str">
        <f>'Tabela III'!O65</f>
        <v/>
      </c>
      <c r="P59" s="298" t="str">
        <f>'Tabela III'!P65</f>
        <v/>
      </c>
      <c r="Q59" s="298">
        <f>'Tabela III'!Q65</f>
        <v>0</v>
      </c>
      <c r="R59" s="298">
        <f>'Tabela III'!R65</f>
        <v>0</v>
      </c>
      <c r="S59" s="298">
        <f>'Tabela III'!S65</f>
        <v>0</v>
      </c>
      <c r="T59" s="298">
        <f>'Tabela III'!T65</f>
        <v>0</v>
      </c>
      <c r="U59" s="298" t="str">
        <f>'Tabela III'!U65</f>
        <v/>
      </c>
      <c r="V59" s="298" t="str">
        <f>'Tabela III'!V65</f>
        <v/>
      </c>
      <c r="Y59" s="295"/>
    </row>
    <row r="60" spans="1:26" s="236" customFormat="1" x14ac:dyDescent="0.2">
      <c r="A60" s="282">
        <f>'Tabela I, II'!$H$1</f>
        <v>2022</v>
      </c>
      <c r="B60" s="282">
        <f>'Tabela I, II'!$H$2</f>
        <v>118</v>
      </c>
      <c r="C60" s="298">
        <f>'Tabela III'!B66</f>
        <v>0</v>
      </c>
      <c r="D60" s="298">
        <f>'Tabela III'!C66</f>
        <v>0</v>
      </c>
      <c r="E60" s="298">
        <f>'Tabela III'!D66</f>
        <v>0</v>
      </c>
      <c r="F60" s="298">
        <f>'Tabela III'!E66</f>
        <v>0</v>
      </c>
      <c r="G60" s="298">
        <f>'Tabela III'!G66</f>
        <v>0</v>
      </c>
      <c r="H60" s="298">
        <f>'Tabela III'!H66</f>
        <v>0</v>
      </c>
      <c r="I60" s="298">
        <f>'Tabela III'!I66</f>
        <v>0</v>
      </c>
      <c r="J60" s="298">
        <f>'Tabela III'!J66</f>
        <v>260</v>
      </c>
      <c r="K60" s="298">
        <f>'Tabela III'!K66</f>
        <v>0</v>
      </c>
      <c r="L60" s="298">
        <f>'Tabela III'!L66</f>
        <v>0</v>
      </c>
      <c r="M60" s="298">
        <f>'Tabela III'!M66</f>
        <v>0</v>
      </c>
      <c r="N60" s="298">
        <f>'Tabela III'!N66</f>
        <v>0</v>
      </c>
      <c r="O60" s="298" t="str">
        <f>'Tabela III'!O66</f>
        <v/>
      </c>
      <c r="P60" s="298" t="str">
        <f>'Tabela III'!P66</f>
        <v/>
      </c>
      <c r="Q60" s="298">
        <f>'Tabela III'!Q66</f>
        <v>0</v>
      </c>
      <c r="R60" s="298">
        <f>'Tabela III'!R66</f>
        <v>0</v>
      </c>
      <c r="S60" s="298">
        <f>'Tabela III'!S66</f>
        <v>0</v>
      </c>
      <c r="T60" s="298">
        <f>'Tabela III'!T66</f>
        <v>0</v>
      </c>
      <c r="U60" s="298" t="str">
        <f>'Tabela III'!U66</f>
        <v/>
      </c>
      <c r="V60" s="298" t="str">
        <f>'Tabela III'!V66</f>
        <v/>
      </c>
      <c r="Y60" s="295"/>
    </row>
    <row r="61" spans="1:26" s="236" customFormat="1" ht="15" customHeight="1" x14ac:dyDescent="0.2">
      <c r="A61" s="282">
        <f>'Tabela I, II'!$H$1</f>
        <v>2022</v>
      </c>
      <c r="B61" s="282">
        <f>'Tabela I, II'!$H$2</f>
        <v>118</v>
      </c>
      <c r="C61" s="298">
        <f>'Tabela III'!B67</f>
        <v>0</v>
      </c>
      <c r="D61" s="298">
        <f>'Tabela III'!C67</f>
        <v>0</v>
      </c>
      <c r="E61" s="298">
        <f>'Tabela III'!D67</f>
        <v>0</v>
      </c>
      <c r="F61" s="298">
        <f>'Tabela III'!E67</f>
        <v>0</v>
      </c>
      <c r="G61" s="298">
        <f>'Tabela III'!G67</f>
        <v>0</v>
      </c>
      <c r="H61" s="298">
        <f>'Tabela III'!H67</f>
        <v>0</v>
      </c>
      <c r="I61" s="298">
        <f>'Tabela III'!I67</f>
        <v>0</v>
      </c>
      <c r="J61" s="298">
        <f>'Tabela III'!J67</f>
        <v>260</v>
      </c>
      <c r="K61" s="298">
        <f>'Tabela III'!K67</f>
        <v>0</v>
      </c>
      <c r="L61" s="298">
        <f>'Tabela III'!L67</f>
        <v>0</v>
      </c>
      <c r="M61" s="298">
        <f>'Tabela III'!M67</f>
        <v>0</v>
      </c>
      <c r="N61" s="298">
        <f>'Tabela III'!N67</f>
        <v>0</v>
      </c>
      <c r="O61" s="298" t="str">
        <f>'Tabela III'!O67</f>
        <v/>
      </c>
      <c r="P61" s="298" t="str">
        <f>'Tabela III'!P67</f>
        <v/>
      </c>
      <c r="Q61" s="298">
        <f>'Tabela III'!Q67</f>
        <v>0</v>
      </c>
      <c r="R61" s="298">
        <f>'Tabela III'!R67</f>
        <v>0</v>
      </c>
      <c r="S61" s="298">
        <f>'Tabela III'!S67</f>
        <v>0</v>
      </c>
      <c r="T61" s="298">
        <f>'Tabela III'!T67</f>
        <v>0</v>
      </c>
      <c r="U61" s="298" t="str">
        <f>'Tabela III'!U67</f>
        <v/>
      </c>
      <c r="V61" s="298" t="str">
        <f>'Tabela III'!V67</f>
        <v/>
      </c>
      <c r="W61" s="279"/>
      <c r="X61" s="250"/>
      <c r="Y61" s="251"/>
      <c r="Z61" s="251"/>
    </row>
    <row r="62" spans="1:26" s="236" customFormat="1" x14ac:dyDescent="0.2">
      <c r="A62" s="282">
        <f>'Tabela I, II'!$H$1</f>
        <v>2022</v>
      </c>
      <c r="B62" s="282">
        <f>'Tabela I, II'!$H$2</f>
        <v>118</v>
      </c>
      <c r="C62" s="298">
        <f>'Tabela III'!B68</f>
        <v>0</v>
      </c>
      <c r="D62" s="298">
        <f>'Tabela III'!C68</f>
        <v>0</v>
      </c>
      <c r="E62" s="298">
        <f>'Tabela III'!D68</f>
        <v>0</v>
      </c>
      <c r="F62" s="298">
        <f>'Tabela III'!E68</f>
        <v>0</v>
      </c>
      <c r="G62" s="298">
        <f>'Tabela III'!G68</f>
        <v>0</v>
      </c>
      <c r="H62" s="298">
        <f>'Tabela III'!H68</f>
        <v>0</v>
      </c>
      <c r="I62" s="298">
        <f>'Tabela III'!I68</f>
        <v>0</v>
      </c>
      <c r="J62" s="298">
        <f>'Tabela III'!J68</f>
        <v>260</v>
      </c>
      <c r="K62" s="298">
        <f>'Tabela III'!K68</f>
        <v>0</v>
      </c>
      <c r="L62" s="298">
        <f>'Tabela III'!L68</f>
        <v>0</v>
      </c>
      <c r="M62" s="298">
        <f>'Tabela III'!M68</f>
        <v>0</v>
      </c>
      <c r="N62" s="298">
        <f>'Tabela III'!N68</f>
        <v>0</v>
      </c>
      <c r="O62" s="298" t="str">
        <f>'Tabela III'!O68</f>
        <v/>
      </c>
      <c r="P62" s="298" t="str">
        <f>'Tabela III'!P68</f>
        <v/>
      </c>
      <c r="Q62" s="298">
        <f>'Tabela III'!Q68</f>
        <v>0</v>
      </c>
      <c r="R62" s="298">
        <f>'Tabela III'!R68</f>
        <v>0</v>
      </c>
      <c r="S62" s="298">
        <f>'Tabela III'!S68</f>
        <v>0</v>
      </c>
      <c r="T62" s="298">
        <f>'Tabela III'!T68</f>
        <v>0</v>
      </c>
      <c r="U62" s="298" t="str">
        <f>'Tabela III'!U68</f>
        <v/>
      </c>
      <c r="V62" s="298" t="str">
        <f>'Tabela III'!V68</f>
        <v/>
      </c>
      <c r="W62" s="280"/>
      <c r="X62" s="252"/>
      <c r="Y62" s="296"/>
      <c r="Z62" s="251"/>
    </row>
    <row r="63" spans="1:26" s="236" customFormat="1" x14ac:dyDescent="0.2">
      <c r="A63" s="282">
        <f>'Tabela I, II'!$H$1</f>
        <v>2022</v>
      </c>
      <c r="B63" s="282">
        <f>'Tabela I, II'!$H$2</f>
        <v>118</v>
      </c>
      <c r="C63" s="298">
        <f>'Tabela III'!B69</f>
        <v>0</v>
      </c>
      <c r="D63" s="298">
        <f>'Tabela III'!C69</f>
        <v>0</v>
      </c>
      <c r="E63" s="298">
        <f>'Tabela III'!D69</f>
        <v>0</v>
      </c>
      <c r="F63" s="298">
        <f>'Tabela III'!E69</f>
        <v>0</v>
      </c>
      <c r="G63" s="298">
        <f>'Tabela III'!G69</f>
        <v>0</v>
      </c>
      <c r="H63" s="298">
        <f>'Tabela III'!H69</f>
        <v>0</v>
      </c>
      <c r="I63" s="298">
        <f>'Tabela III'!I69</f>
        <v>0</v>
      </c>
      <c r="J63" s="298">
        <f>'Tabela III'!J69</f>
        <v>260</v>
      </c>
      <c r="K63" s="298">
        <f>'Tabela III'!K69</f>
        <v>0</v>
      </c>
      <c r="L63" s="298">
        <f>'Tabela III'!L69</f>
        <v>0</v>
      </c>
      <c r="M63" s="298">
        <f>'Tabela III'!M69</f>
        <v>0</v>
      </c>
      <c r="N63" s="298">
        <f>'Tabela III'!N69</f>
        <v>0</v>
      </c>
      <c r="O63" s="298" t="str">
        <f>'Tabela III'!O69</f>
        <v/>
      </c>
      <c r="P63" s="298" t="str">
        <f>'Tabela III'!P69</f>
        <v/>
      </c>
      <c r="Q63" s="298">
        <f>'Tabela III'!Q69</f>
        <v>0</v>
      </c>
      <c r="R63" s="298">
        <f>'Tabela III'!R69</f>
        <v>0</v>
      </c>
      <c r="S63" s="298">
        <f>'Tabela III'!S69</f>
        <v>0</v>
      </c>
      <c r="T63" s="298">
        <f>'Tabela III'!T69</f>
        <v>0</v>
      </c>
      <c r="U63" s="298" t="str">
        <f>'Tabela III'!U69</f>
        <v/>
      </c>
      <c r="V63" s="298" t="str">
        <f>'Tabela III'!V69</f>
        <v/>
      </c>
      <c r="Y63" s="295"/>
    </row>
    <row r="64" spans="1:26" s="236" customFormat="1" x14ac:dyDescent="0.2">
      <c r="A64" s="282">
        <f>'Tabela I, II'!$H$1</f>
        <v>2022</v>
      </c>
      <c r="B64" s="282">
        <f>'Tabela I, II'!$H$2</f>
        <v>118</v>
      </c>
      <c r="C64" s="298">
        <f>'Tabela III'!B70</f>
        <v>0</v>
      </c>
      <c r="D64" s="298">
        <f>'Tabela III'!C70</f>
        <v>0</v>
      </c>
      <c r="E64" s="298">
        <f>'Tabela III'!D70</f>
        <v>0</v>
      </c>
      <c r="F64" s="298">
        <f>'Tabela III'!E70</f>
        <v>0</v>
      </c>
      <c r="G64" s="298">
        <f>'Tabela III'!G70</f>
        <v>0</v>
      </c>
      <c r="H64" s="298">
        <f>'Tabela III'!H70</f>
        <v>0</v>
      </c>
      <c r="I64" s="298">
        <f>'Tabela III'!I70</f>
        <v>0</v>
      </c>
      <c r="J64" s="298">
        <f>'Tabela III'!J70</f>
        <v>260</v>
      </c>
      <c r="K64" s="298">
        <f>'Tabela III'!K70</f>
        <v>0</v>
      </c>
      <c r="L64" s="298">
        <f>'Tabela III'!L70</f>
        <v>0</v>
      </c>
      <c r="M64" s="298">
        <f>'Tabela III'!M70</f>
        <v>0</v>
      </c>
      <c r="N64" s="298">
        <f>'Tabela III'!N70</f>
        <v>0</v>
      </c>
      <c r="O64" s="298" t="str">
        <f>'Tabela III'!O70</f>
        <v/>
      </c>
      <c r="P64" s="298" t="str">
        <f>'Tabela III'!P70</f>
        <v/>
      </c>
      <c r="Q64" s="298">
        <f>'Tabela III'!Q70</f>
        <v>0</v>
      </c>
      <c r="R64" s="298">
        <f>'Tabela III'!R70</f>
        <v>0</v>
      </c>
      <c r="S64" s="298">
        <f>'Tabela III'!S70</f>
        <v>0</v>
      </c>
      <c r="T64" s="298">
        <f>'Tabela III'!T70</f>
        <v>0</v>
      </c>
      <c r="U64" s="298" t="str">
        <f>'Tabela III'!U70</f>
        <v/>
      </c>
      <c r="V64" s="298" t="str">
        <f>'Tabela III'!V70</f>
        <v/>
      </c>
      <c r="Y64" s="295"/>
    </row>
    <row r="65" spans="1:25" s="236" customFormat="1" x14ac:dyDescent="0.2">
      <c r="A65" s="282">
        <f>'Tabela I, II'!$H$1</f>
        <v>2022</v>
      </c>
      <c r="B65" s="282">
        <f>'Tabela I, II'!$H$2</f>
        <v>118</v>
      </c>
      <c r="C65" s="298">
        <f>'Tabela III'!B71</f>
        <v>0</v>
      </c>
      <c r="D65" s="298">
        <f>'Tabela III'!C71</f>
        <v>0</v>
      </c>
      <c r="E65" s="298">
        <f>'Tabela III'!D71</f>
        <v>0</v>
      </c>
      <c r="F65" s="298">
        <f>'Tabela III'!E71</f>
        <v>0</v>
      </c>
      <c r="G65" s="298">
        <f>'Tabela III'!G71</f>
        <v>0</v>
      </c>
      <c r="H65" s="298">
        <f>'Tabela III'!H71</f>
        <v>0</v>
      </c>
      <c r="I65" s="298">
        <f>'Tabela III'!I71</f>
        <v>0</v>
      </c>
      <c r="J65" s="298">
        <f>'Tabela III'!J71</f>
        <v>260</v>
      </c>
      <c r="K65" s="298">
        <f>'Tabela III'!K71</f>
        <v>0</v>
      </c>
      <c r="L65" s="298">
        <f>'Tabela III'!L71</f>
        <v>0</v>
      </c>
      <c r="M65" s="298">
        <f>'Tabela III'!M71</f>
        <v>0</v>
      </c>
      <c r="N65" s="298">
        <f>'Tabela III'!N71</f>
        <v>0</v>
      </c>
      <c r="O65" s="298" t="str">
        <f>'Tabela III'!O71</f>
        <v/>
      </c>
      <c r="P65" s="298" t="str">
        <f>'Tabela III'!P71</f>
        <v/>
      </c>
      <c r="Q65" s="298">
        <f>'Tabela III'!Q71</f>
        <v>0</v>
      </c>
      <c r="R65" s="298">
        <f>'Tabela III'!R71</f>
        <v>0</v>
      </c>
      <c r="S65" s="298">
        <f>'Tabela III'!S71</f>
        <v>0</v>
      </c>
      <c r="T65" s="298">
        <f>'Tabela III'!T71</f>
        <v>0</v>
      </c>
      <c r="U65" s="298" t="str">
        <f>'Tabela III'!U71</f>
        <v/>
      </c>
      <c r="V65" s="298" t="str">
        <f>'Tabela III'!V71</f>
        <v/>
      </c>
      <c r="Y65" s="295"/>
    </row>
    <row r="66" spans="1:25" s="236" customFormat="1" x14ac:dyDescent="0.2">
      <c r="A66" s="282">
        <f>'Tabela I, II'!$H$1</f>
        <v>2022</v>
      </c>
      <c r="B66" s="282">
        <f>'Tabela I, II'!$H$2</f>
        <v>118</v>
      </c>
      <c r="C66" s="298">
        <f>'Tabela III'!B72</f>
        <v>0</v>
      </c>
      <c r="D66" s="298">
        <f>'Tabela III'!C72</f>
        <v>0</v>
      </c>
      <c r="E66" s="298">
        <f>'Tabela III'!D72</f>
        <v>0</v>
      </c>
      <c r="F66" s="298">
        <f>'Tabela III'!E72</f>
        <v>0</v>
      </c>
      <c r="G66" s="298">
        <f>'Tabela III'!G72</f>
        <v>0</v>
      </c>
      <c r="H66" s="298">
        <f>'Tabela III'!H72</f>
        <v>0</v>
      </c>
      <c r="I66" s="298">
        <f>'Tabela III'!I72</f>
        <v>0</v>
      </c>
      <c r="J66" s="298">
        <f>'Tabela III'!J72</f>
        <v>260</v>
      </c>
      <c r="K66" s="298">
        <f>'Tabela III'!K72</f>
        <v>0</v>
      </c>
      <c r="L66" s="298">
        <f>'Tabela III'!L72</f>
        <v>0</v>
      </c>
      <c r="M66" s="298">
        <f>'Tabela III'!M72</f>
        <v>0</v>
      </c>
      <c r="N66" s="298">
        <f>'Tabela III'!N72</f>
        <v>0</v>
      </c>
      <c r="O66" s="298" t="str">
        <f>'Tabela III'!O72</f>
        <v/>
      </c>
      <c r="P66" s="298" t="str">
        <f>'Tabela III'!P72</f>
        <v/>
      </c>
      <c r="Q66" s="298">
        <f>'Tabela III'!Q72</f>
        <v>0</v>
      </c>
      <c r="R66" s="298">
        <f>'Tabela III'!R72</f>
        <v>0</v>
      </c>
      <c r="S66" s="298">
        <f>'Tabela III'!S72</f>
        <v>0</v>
      </c>
      <c r="T66" s="298">
        <f>'Tabela III'!T72</f>
        <v>0</v>
      </c>
      <c r="U66" s="298" t="str">
        <f>'Tabela III'!U72</f>
        <v/>
      </c>
      <c r="V66" s="298" t="str">
        <f>'Tabela III'!V72</f>
        <v/>
      </c>
      <c r="Y66" s="295"/>
    </row>
    <row r="67" spans="1:25" s="236" customFormat="1" x14ac:dyDescent="0.2">
      <c r="A67" s="282">
        <f>'Tabela I, II'!$H$1</f>
        <v>2022</v>
      </c>
      <c r="B67" s="282">
        <f>'Tabela I, II'!$H$2</f>
        <v>118</v>
      </c>
      <c r="C67" s="298">
        <f>'Tabela III'!B73</f>
        <v>0</v>
      </c>
      <c r="D67" s="298">
        <f>'Tabela III'!C73</f>
        <v>0</v>
      </c>
      <c r="E67" s="298">
        <f>'Tabela III'!D73</f>
        <v>0</v>
      </c>
      <c r="F67" s="298">
        <f>'Tabela III'!E73</f>
        <v>0</v>
      </c>
      <c r="G67" s="298">
        <f>'Tabela III'!G73</f>
        <v>0</v>
      </c>
      <c r="H67" s="298">
        <f>'Tabela III'!H73</f>
        <v>0</v>
      </c>
      <c r="I67" s="298">
        <f>'Tabela III'!I73</f>
        <v>0</v>
      </c>
      <c r="J67" s="298">
        <f>'Tabela III'!J73</f>
        <v>260</v>
      </c>
      <c r="K67" s="298">
        <f>'Tabela III'!K73</f>
        <v>0</v>
      </c>
      <c r="L67" s="298">
        <f>'Tabela III'!L73</f>
        <v>0</v>
      </c>
      <c r="M67" s="298">
        <f>'Tabela III'!M73</f>
        <v>0</v>
      </c>
      <c r="N67" s="298">
        <f>'Tabela III'!N73</f>
        <v>0</v>
      </c>
      <c r="O67" s="298" t="str">
        <f>'Tabela III'!O73</f>
        <v/>
      </c>
      <c r="P67" s="298" t="str">
        <f>'Tabela III'!P73</f>
        <v/>
      </c>
      <c r="Q67" s="298">
        <f>'Tabela III'!Q73</f>
        <v>0</v>
      </c>
      <c r="R67" s="298">
        <f>'Tabela III'!R73</f>
        <v>0</v>
      </c>
      <c r="S67" s="298">
        <f>'Tabela III'!S73</f>
        <v>0</v>
      </c>
      <c r="T67" s="298">
        <f>'Tabela III'!T73</f>
        <v>0</v>
      </c>
      <c r="U67" s="298" t="str">
        <f>'Tabela III'!U73</f>
        <v/>
      </c>
      <c r="V67" s="298" t="str">
        <f>'Tabela III'!V73</f>
        <v/>
      </c>
      <c r="Y67" s="295"/>
    </row>
    <row r="68" spans="1:25" s="236" customFormat="1" x14ac:dyDescent="0.2">
      <c r="A68" s="282">
        <f>'Tabela I, II'!$H$1</f>
        <v>2022</v>
      </c>
      <c r="B68" s="282">
        <f>'Tabela I, II'!$H$2</f>
        <v>118</v>
      </c>
      <c r="C68" s="298">
        <f>'Tabela III'!B74</f>
        <v>0</v>
      </c>
      <c r="D68" s="298">
        <f>'Tabela III'!C74</f>
        <v>0</v>
      </c>
      <c r="E68" s="298">
        <f>'Tabela III'!D74</f>
        <v>0</v>
      </c>
      <c r="F68" s="298">
        <f>'Tabela III'!E74</f>
        <v>0</v>
      </c>
      <c r="G68" s="298">
        <f>'Tabela III'!G74</f>
        <v>0</v>
      </c>
      <c r="H68" s="298">
        <f>'Tabela III'!H74</f>
        <v>0</v>
      </c>
      <c r="I68" s="298">
        <f>'Tabela III'!I74</f>
        <v>0</v>
      </c>
      <c r="J68" s="298">
        <f>'Tabela III'!J74</f>
        <v>260</v>
      </c>
      <c r="K68" s="298">
        <f>'Tabela III'!K74</f>
        <v>0</v>
      </c>
      <c r="L68" s="298">
        <f>'Tabela III'!L74</f>
        <v>0</v>
      </c>
      <c r="M68" s="298">
        <f>'Tabela III'!M74</f>
        <v>0</v>
      </c>
      <c r="N68" s="298">
        <f>'Tabela III'!N74</f>
        <v>0</v>
      </c>
      <c r="O68" s="298" t="str">
        <f>'Tabela III'!O74</f>
        <v/>
      </c>
      <c r="P68" s="298" t="str">
        <f>'Tabela III'!P74</f>
        <v/>
      </c>
      <c r="Q68" s="298">
        <f>'Tabela III'!Q74</f>
        <v>0</v>
      </c>
      <c r="R68" s="298">
        <f>'Tabela III'!R74</f>
        <v>0</v>
      </c>
      <c r="S68" s="298">
        <f>'Tabela III'!S74</f>
        <v>0</v>
      </c>
      <c r="T68" s="298">
        <f>'Tabela III'!T74</f>
        <v>0</v>
      </c>
      <c r="U68" s="298" t="str">
        <f>'Tabela III'!U74</f>
        <v/>
      </c>
      <c r="V68" s="298" t="str">
        <f>'Tabela III'!V74</f>
        <v/>
      </c>
      <c r="Y68" s="295"/>
    </row>
    <row r="69" spans="1:25" s="236" customFormat="1" x14ac:dyDescent="0.2">
      <c r="A69" s="282">
        <f>'Tabela I, II'!$H$1</f>
        <v>2022</v>
      </c>
      <c r="B69" s="282">
        <f>'Tabela I, II'!$H$2</f>
        <v>118</v>
      </c>
      <c r="C69" s="298">
        <f>'Tabela III'!B75</f>
        <v>0</v>
      </c>
      <c r="D69" s="298">
        <f>'Tabela III'!C75</f>
        <v>0</v>
      </c>
      <c r="E69" s="298">
        <f>'Tabela III'!D75</f>
        <v>0</v>
      </c>
      <c r="F69" s="298">
        <f>'Tabela III'!E75</f>
        <v>0</v>
      </c>
      <c r="G69" s="298">
        <f>'Tabela III'!G75</f>
        <v>0</v>
      </c>
      <c r="H69" s="298">
        <f>'Tabela III'!H75</f>
        <v>0</v>
      </c>
      <c r="I69" s="298">
        <f>'Tabela III'!I75</f>
        <v>0</v>
      </c>
      <c r="J69" s="298">
        <f>'Tabela III'!J75</f>
        <v>260</v>
      </c>
      <c r="K69" s="298">
        <f>'Tabela III'!K75</f>
        <v>0</v>
      </c>
      <c r="L69" s="298">
        <f>'Tabela III'!L75</f>
        <v>0</v>
      </c>
      <c r="M69" s="298">
        <f>'Tabela III'!M75</f>
        <v>0</v>
      </c>
      <c r="N69" s="298">
        <f>'Tabela III'!N75</f>
        <v>0</v>
      </c>
      <c r="O69" s="298" t="str">
        <f>'Tabela III'!O75</f>
        <v/>
      </c>
      <c r="P69" s="298" t="str">
        <f>'Tabela III'!P75</f>
        <v/>
      </c>
      <c r="Q69" s="298">
        <f>'Tabela III'!Q75</f>
        <v>0</v>
      </c>
      <c r="R69" s="298">
        <f>'Tabela III'!R75</f>
        <v>0</v>
      </c>
      <c r="S69" s="298">
        <f>'Tabela III'!S75</f>
        <v>0</v>
      </c>
      <c r="T69" s="298">
        <f>'Tabela III'!T75</f>
        <v>0</v>
      </c>
      <c r="U69" s="298" t="str">
        <f>'Tabela III'!U75</f>
        <v/>
      </c>
      <c r="V69" s="298" t="str">
        <f>'Tabela III'!V75</f>
        <v/>
      </c>
      <c r="Y69" s="295"/>
    </row>
    <row r="70" spans="1:25" s="236" customFormat="1" x14ac:dyDescent="0.2">
      <c r="A70" s="282">
        <f>'Tabela I, II'!$H$1</f>
        <v>2022</v>
      </c>
      <c r="B70" s="282">
        <f>'Tabela I, II'!$H$2</f>
        <v>118</v>
      </c>
      <c r="C70" s="298">
        <f>'Tabela III'!B76</f>
        <v>0</v>
      </c>
      <c r="D70" s="298">
        <f>'Tabela III'!C76</f>
        <v>0</v>
      </c>
      <c r="E70" s="298">
        <f>'Tabela III'!D76</f>
        <v>0</v>
      </c>
      <c r="F70" s="298">
        <f>'Tabela III'!E76</f>
        <v>0</v>
      </c>
      <c r="G70" s="298">
        <f>'Tabela III'!G76</f>
        <v>0</v>
      </c>
      <c r="H70" s="298">
        <f>'Tabela III'!H76</f>
        <v>0</v>
      </c>
      <c r="I70" s="298">
        <f>'Tabela III'!I76</f>
        <v>0</v>
      </c>
      <c r="J70" s="298">
        <f>'Tabela III'!J76</f>
        <v>260</v>
      </c>
      <c r="K70" s="298">
        <f>'Tabela III'!K76</f>
        <v>0</v>
      </c>
      <c r="L70" s="298">
        <f>'Tabela III'!L76</f>
        <v>0</v>
      </c>
      <c r="M70" s="298">
        <f>'Tabela III'!M76</f>
        <v>0</v>
      </c>
      <c r="N70" s="298">
        <f>'Tabela III'!N76</f>
        <v>0</v>
      </c>
      <c r="O70" s="298" t="str">
        <f>'Tabela III'!O76</f>
        <v/>
      </c>
      <c r="P70" s="298" t="str">
        <f>'Tabela III'!P76</f>
        <v/>
      </c>
      <c r="Q70" s="298">
        <f>'Tabela III'!Q76</f>
        <v>0</v>
      </c>
      <c r="R70" s="298">
        <f>'Tabela III'!R76</f>
        <v>0</v>
      </c>
      <c r="S70" s="298">
        <f>'Tabela III'!S76</f>
        <v>0</v>
      </c>
      <c r="T70" s="298">
        <f>'Tabela III'!T76</f>
        <v>0</v>
      </c>
      <c r="U70" s="298" t="str">
        <f>'Tabela III'!U76</f>
        <v/>
      </c>
      <c r="V70" s="298" t="str">
        <f>'Tabela III'!V76</f>
        <v/>
      </c>
      <c r="Y70" s="295"/>
    </row>
    <row r="71" spans="1:25" s="236" customFormat="1" x14ac:dyDescent="0.2">
      <c r="A71" s="282">
        <f>'Tabela I, II'!$H$1</f>
        <v>2022</v>
      </c>
      <c r="B71" s="282">
        <f>'Tabela I, II'!$H$2</f>
        <v>118</v>
      </c>
      <c r="C71" s="298">
        <f>'Tabela III'!B77</f>
        <v>0</v>
      </c>
      <c r="D71" s="298">
        <f>'Tabela III'!C77</f>
        <v>0</v>
      </c>
      <c r="E71" s="298">
        <f>'Tabela III'!D77</f>
        <v>0</v>
      </c>
      <c r="F71" s="298">
        <f>'Tabela III'!E77</f>
        <v>0</v>
      </c>
      <c r="G71" s="298">
        <f>'Tabela III'!G77</f>
        <v>0</v>
      </c>
      <c r="H71" s="298">
        <f>'Tabela III'!H77</f>
        <v>0</v>
      </c>
      <c r="I71" s="298">
        <f>'Tabela III'!I77</f>
        <v>0</v>
      </c>
      <c r="J71" s="298">
        <f>'Tabela III'!J77</f>
        <v>260</v>
      </c>
      <c r="K71" s="298">
        <f>'Tabela III'!K77</f>
        <v>0</v>
      </c>
      <c r="L71" s="298">
        <f>'Tabela III'!L77</f>
        <v>0</v>
      </c>
      <c r="M71" s="298">
        <f>'Tabela III'!M77</f>
        <v>0</v>
      </c>
      <c r="N71" s="298">
        <f>'Tabela III'!N77</f>
        <v>0</v>
      </c>
      <c r="O71" s="298" t="str">
        <f>'Tabela III'!O77</f>
        <v/>
      </c>
      <c r="P71" s="298" t="str">
        <f>'Tabela III'!P77</f>
        <v/>
      </c>
      <c r="Q71" s="298">
        <f>'Tabela III'!Q77</f>
        <v>0</v>
      </c>
      <c r="R71" s="298">
        <f>'Tabela III'!R77</f>
        <v>0</v>
      </c>
      <c r="S71" s="298">
        <f>'Tabela III'!S77</f>
        <v>0</v>
      </c>
      <c r="T71" s="298">
        <f>'Tabela III'!T77</f>
        <v>0</v>
      </c>
      <c r="U71" s="298" t="str">
        <f>'Tabela III'!U77</f>
        <v/>
      </c>
      <c r="V71" s="298" t="str">
        <f>'Tabela III'!V77</f>
        <v/>
      </c>
      <c r="Y71" s="295"/>
    </row>
    <row r="72" spans="1:25" s="236" customFormat="1" x14ac:dyDescent="0.2">
      <c r="A72" s="282">
        <f>'Tabela I, II'!$H$1</f>
        <v>2022</v>
      </c>
      <c r="B72" s="282">
        <f>'Tabela I, II'!$H$2</f>
        <v>118</v>
      </c>
      <c r="C72" s="298">
        <f>'Tabela III'!B78</f>
        <v>0</v>
      </c>
      <c r="D72" s="298">
        <f>'Tabela III'!C78</f>
        <v>0</v>
      </c>
      <c r="E72" s="298">
        <f>'Tabela III'!D78</f>
        <v>0</v>
      </c>
      <c r="F72" s="298">
        <f>'Tabela III'!E78</f>
        <v>0</v>
      </c>
      <c r="G72" s="298">
        <f>'Tabela III'!G78</f>
        <v>0</v>
      </c>
      <c r="H72" s="298">
        <f>'Tabela III'!H78</f>
        <v>0</v>
      </c>
      <c r="I72" s="298">
        <f>'Tabela III'!I78</f>
        <v>0</v>
      </c>
      <c r="J72" s="298">
        <f>'Tabela III'!J78</f>
        <v>260</v>
      </c>
      <c r="K72" s="298">
        <f>'Tabela III'!K78</f>
        <v>0</v>
      </c>
      <c r="L72" s="298">
        <f>'Tabela III'!L78</f>
        <v>0</v>
      </c>
      <c r="M72" s="298">
        <f>'Tabela III'!M78</f>
        <v>0</v>
      </c>
      <c r="N72" s="298">
        <f>'Tabela III'!N78</f>
        <v>0</v>
      </c>
      <c r="O72" s="298" t="str">
        <f>'Tabela III'!O78</f>
        <v/>
      </c>
      <c r="P72" s="298" t="str">
        <f>'Tabela III'!P78</f>
        <v/>
      </c>
      <c r="Q72" s="298">
        <f>'Tabela III'!Q78</f>
        <v>0</v>
      </c>
      <c r="R72" s="298">
        <f>'Tabela III'!R78</f>
        <v>0</v>
      </c>
      <c r="S72" s="298">
        <f>'Tabela III'!S78</f>
        <v>0</v>
      </c>
      <c r="T72" s="298">
        <f>'Tabela III'!T78</f>
        <v>0</v>
      </c>
      <c r="U72" s="298" t="str">
        <f>'Tabela III'!U78</f>
        <v/>
      </c>
      <c r="V72" s="298" t="str">
        <f>'Tabela III'!V78</f>
        <v/>
      </c>
      <c r="Y72" s="295"/>
    </row>
    <row r="73" spans="1:25" s="236" customFormat="1" x14ac:dyDescent="0.2">
      <c r="A73" s="239"/>
      <c r="B73" s="239"/>
      <c r="C73" s="299"/>
      <c r="D73" s="299"/>
      <c r="E73" s="299"/>
      <c r="F73" s="299"/>
      <c r="G73" s="299"/>
      <c r="H73" s="299"/>
      <c r="I73" s="299"/>
      <c r="J73" s="299"/>
      <c r="K73" s="299"/>
      <c r="L73" s="299"/>
      <c r="M73" s="299"/>
      <c r="N73" s="299"/>
      <c r="O73" s="299"/>
      <c r="P73" s="299"/>
      <c r="Q73" s="299"/>
      <c r="Y73" s="295"/>
    </row>
    <row r="74" spans="1:25" s="236" customFormat="1" ht="57" customHeight="1" x14ac:dyDescent="0.2">
      <c r="A74" s="232" t="s">
        <v>149</v>
      </c>
      <c r="B74" s="232" t="s">
        <v>150</v>
      </c>
      <c r="C74" s="232" t="s">
        <v>151</v>
      </c>
      <c r="D74" s="232" t="s">
        <v>152</v>
      </c>
      <c r="E74" s="232" t="s">
        <v>153</v>
      </c>
      <c r="F74" s="232" t="s">
        <v>154</v>
      </c>
      <c r="G74" s="232" t="s">
        <v>155</v>
      </c>
      <c r="H74" s="233" t="s">
        <v>156</v>
      </c>
      <c r="I74" s="233" t="s">
        <v>157</v>
      </c>
      <c r="J74" s="233" t="s">
        <v>158</v>
      </c>
      <c r="K74" s="232" t="s">
        <v>159</v>
      </c>
      <c r="L74" s="232" t="s">
        <v>160</v>
      </c>
      <c r="M74" s="232" t="s">
        <v>161</v>
      </c>
      <c r="N74" s="232" t="s">
        <v>162</v>
      </c>
      <c r="O74" s="232" t="s">
        <v>163</v>
      </c>
      <c r="P74" s="232" t="s">
        <v>164</v>
      </c>
      <c r="Q74" s="277" t="s">
        <v>165</v>
      </c>
      <c r="R74" s="277" t="s">
        <v>166</v>
      </c>
      <c r="S74" s="277" t="s">
        <v>167</v>
      </c>
      <c r="T74" s="277" t="s">
        <v>168</v>
      </c>
      <c r="U74" s="277" t="s">
        <v>169</v>
      </c>
      <c r="V74" s="278" t="s">
        <v>170</v>
      </c>
      <c r="W74" s="278" t="s">
        <v>150</v>
      </c>
      <c r="Y74" s="295"/>
    </row>
    <row r="75" spans="1:25" s="236" customFormat="1" x14ac:dyDescent="0.2">
      <c r="A75" s="282">
        <f>'Tabela I, II'!$H$1</f>
        <v>2022</v>
      </c>
      <c r="B75" s="282">
        <f>'Tabela I, II'!$H$2</f>
        <v>118</v>
      </c>
      <c r="C75" s="298">
        <f>'Tabela III'!D96</f>
        <v>0</v>
      </c>
      <c r="D75" s="298">
        <f>'Tabela III'!C97</f>
        <v>0</v>
      </c>
      <c r="E75" s="298">
        <f>'Tabela III'!D97</f>
        <v>0</v>
      </c>
      <c r="F75" s="298" t="str">
        <f>'Tabela III'!E97</f>
        <v>Predsjednik suda</v>
      </c>
      <c r="G75" s="298">
        <f>'Tabela III'!G97</f>
        <v>0</v>
      </c>
      <c r="H75" s="298">
        <f>'Tabela III'!H97</f>
        <v>0</v>
      </c>
      <c r="I75" s="298">
        <f>'Tabela III'!I97</f>
        <v>0</v>
      </c>
      <c r="J75" s="298">
        <f>'Tabela III'!J97</f>
        <v>0</v>
      </c>
      <c r="K75" s="298">
        <f>'Tabela III'!K97</f>
        <v>0</v>
      </c>
      <c r="L75" s="298">
        <f>'Tabela III'!L97</f>
        <v>0</v>
      </c>
      <c r="M75" s="298">
        <f>'Tabela III'!M97</f>
        <v>0</v>
      </c>
      <c r="N75" s="298">
        <f>'Tabela III'!N97</f>
        <v>0</v>
      </c>
      <c r="O75" s="298">
        <f>'Tabela III'!O97</f>
        <v>0</v>
      </c>
      <c r="P75" s="298">
        <f>'Tabela III'!P97</f>
        <v>0</v>
      </c>
      <c r="Q75" s="298">
        <f>'Tabela III'!Q97</f>
        <v>0</v>
      </c>
      <c r="R75" s="298">
        <f>'Tabela III'!R97</f>
        <v>0</v>
      </c>
      <c r="S75" s="298">
        <f>'Tabela III'!S97</f>
        <v>0</v>
      </c>
      <c r="T75" s="298">
        <f>'Tabela III'!T97</f>
        <v>0</v>
      </c>
      <c r="U75" s="298" t="str">
        <f>'Tabela III'!U97</f>
        <v/>
      </c>
      <c r="V75" s="298">
        <f>'Tabela III'!V97</f>
        <v>0</v>
      </c>
      <c r="W75" s="298" t="str">
        <f>'Tabela III'!A97</f>
        <v>Sud 1</v>
      </c>
      <c r="Y75" s="295"/>
    </row>
    <row r="76" spans="1:25" s="236" customFormat="1" x14ac:dyDescent="0.2">
      <c r="A76" s="282">
        <f>'Tabela I, II'!$H$1</f>
        <v>2022</v>
      </c>
      <c r="B76" s="282">
        <f>'Tabela I, II'!$H$2</f>
        <v>118</v>
      </c>
      <c r="C76" s="298">
        <f>C75</f>
        <v>0</v>
      </c>
      <c r="D76" s="298">
        <f>'Tabela III'!C98</f>
        <v>0</v>
      </c>
      <c r="E76" s="298">
        <f>'Tabela III'!D98</f>
        <v>0</v>
      </c>
      <c r="F76" s="298">
        <f>'Tabela III'!E98</f>
        <v>0</v>
      </c>
      <c r="G76" s="298">
        <f>'Tabela III'!G98</f>
        <v>0</v>
      </c>
      <c r="H76" s="298">
        <f>'Tabela III'!H98</f>
        <v>0</v>
      </c>
      <c r="I76" s="298">
        <f>'Tabela III'!I98</f>
        <v>0</v>
      </c>
      <c r="J76" s="298">
        <f>'Tabela III'!J98</f>
        <v>0</v>
      </c>
      <c r="K76" s="298">
        <f>'Tabela III'!K98</f>
        <v>0</v>
      </c>
      <c r="L76" s="298">
        <f>'Tabela III'!L98</f>
        <v>0</v>
      </c>
      <c r="M76" s="298">
        <f>'Tabela III'!M98</f>
        <v>0</v>
      </c>
      <c r="N76" s="298">
        <f>'Tabela III'!N98</f>
        <v>0</v>
      </c>
      <c r="O76" s="298">
        <f>'Tabela III'!O98</f>
        <v>0</v>
      </c>
      <c r="P76" s="298">
        <f>'Tabela III'!P98</f>
        <v>0</v>
      </c>
      <c r="Q76" s="298">
        <f>'Tabela III'!Q98</f>
        <v>0</v>
      </c>
      <c r="R76" s="298">
        <f>'Tabela III'!R98</f>
        <v>0</v>
      </c>
      <c r="S76" s="298">
        <f>'Tabela III'!S98</f>
        <v>0</v>
      </c>
      <c r="T76" s="298">
        <f>'Tabela III'!T98</f>
        <v>0</v>
      </c>
      <c r="U76" s="298" t="str">
        <f>'Tabela III'!U98</f>
        <v/>
      </c>
      <c r="V76" s="298">
        <f>'Tabela III'!V98</f>
        <v>0</v>
      </c>
      <c r="W76" s="298" t="str">
        <f>'Tabela III'!A98</f>
        <v xml:space="preserve">Sud 2 </v>
      </c>
      <c r="Y76" s="295"/>
    </row>
    <row r="77" spans="1:25" s="236" customFormat="1" x14ac:dyDescent="0.2">
      <c r="A77" s="282">
        <f>'Tabela I, II'!$H$1</f>
        <v>2022</v>
      </c>
      <c r="B77" s="282">
        <f>'Tabela I, II'!$H$2</f>
        <v>118</v>
      </c>
      <c r="C77" s="300">
        <f>'Tabela III'!D99</f>
        <v>0</v>
      </c>
      <c r="D77" s="300">
        <f>'Tabela III'!C100</f>
        <v>0</v>
      </c>
      <c r="E77" s="300">
        <f>'Tabela III'!D100</f>
        <v>0</v>
      </c>
      <c r="F77" s="300">
        <f>'Tabela III'!E100</f>
        <v>0</v>
      </c>
      <c r="G77" s="300">
        <f>'Tabela III'!G100</f>
        <v>0</v>
      </c>
      <c r="H77" s="300">
        <f>'Tabela III'!H100</f>
        <v>0</v>
      </c>
      <c r="I77" s="300">
        <f>'Tabela III'!I100</f>
        <v>0</v>
      </c>
      <c r="J77" s="300">
        <f>'Tabela III'!J100</f>
        <v>0</v>
      </c>
      <c r="K77" s="300">
        <f>'Tabela III'!K100</f>
        <v>0</v>
      </c>
      <c r="L77" s="300">
        <f>'Tabela III'!L100</f>
        <v>0</v>
      </c>
      <c r="M77" s="300">
        <f>'Tabela III'!M100</f>
        <v>0</v>
      </c>
      <c r="N77" s="300">
        <f>'Tabela III'!N100</f>
        <v>0</v>
      </c>
      <c r="O77" s="300">
        <f>'Tabela III'!O100</f>
        <v>0</v>
      </c>
      <c r="P77" s="300">
        <f>'Tabela III'!P100</f>
        <v>0</v>
      </c>
      <c r="Q77" s="300">
        <f>'Tabela III'!Q100</f>
        <v>0</v>
      </c>
      <c r="R77" s="300">
        <f>'Tabela III'!R100</f>
        <v>0</v>
      </c>
      <c r="S77" s="300">
        <f>'Tabela III'!S100</f>
        <v>0</v>
      </c>
      <c r="T77" s="300">
        <f>'Tabela III'!T100</f>
        <v>0</v>
      </c>
      <c r="U77" s="300" t="str">
        <f>'Tabela III'!U100</f>
        <v/>
      </c>
      <c r="V77" s="300">
        <f>'Tabela III'!V100</f>
        <v>0</v>
      </c>
      <c r="W77" s="300" t="str">
        <f>'Tabela III'!A100</f>
        <v>Sud 1</v>
      </c>
      <c r="Y77" s="295"/>
    </row>
    <row r="78" spans="1:25" s="236" customFormat="1" x14ac:dyDescent="0.2">
      <c r="A78" s="282">
        <f>'Tabela I, II'!$H$1</f>
        <v>2022</v>
      </c>
      <c r="B78" s="282">
        <f>'Tabela I, II'!$H$2</f>
        <v>118</v>
      </c>
      <c r="C78" s="300">
        <f>C77</f>
        <v>0</v>
      </c>
      <c r="D78" s="300">
        <f>'Tabela III'!C101</f>
        <v>0</v>
      </c>
      <c r="E78" s="300">
        <f>'Tabela III'!D101</f>
        <v>0</v>
      </c>
      <c r="F78" s="300">
        <f>'Tabela III'!E101</f>
        <v>0</v>
      </c>
      <c r="G78" s="300">
        <f>'Tabela III'!G101</f>
        <v>0</v>
      </c>
      <c r="H78" s="300">
        <f>'Tabela III'!H101</f>
        <v>0</v>
      </c>
      <c r="I78" s="300">
        <f>'Tabela III'!I101</f>
        <v>0</v>
      </c>
      <c r="J78" s="300">
        <f>'Tabela III'!J101</f>
        <v>0</v>
      </c>
      <c r="K78" s="300">
        <f>'Tabela III'!K101</f>
        <v>0</v>
      </c>
      <c r="L78" s="300">
        <f>'Tabela III'!L101</f>
        <v>0</v>
      </c>
      <c r="M78" s="300">
        <f>'Tabela III'!M101</f>
        <v>0</v>
      </c>
      <c r="N78" s="300">
        <f>'Tabela III'!N101</f>
        <v>0</v>
      </c>
      <c r="O78" s="300">
        <f>'Tabela III'!O101</f>
        <v>0</v>
      </c>
      <c r="P78" s="300">
        <f>'Tabela III'!P101</f>
        <v>0</v>
      </c>
      <c r="Q78" s="300">
        <f>'Tabela III'!Q101</f>
        <v>0</v>
      </c>
      <c r="R78" s="300">
        <f>'Tabela III'!R101</f>
        <v>0</v>
      </c>
      <c r="S78" s="300">
        <f>'Tabela III'!S101</f>
        <v>0</v>
      </c>
      <c r="T78" s="300">
        <f>'Tabela III'!T101</f>
        <v>0</v>
      </c>
      <c r="U78" s="300" t="str">
        <f>'Tabela III'!U101</f>
        <v/>
      </c>
      <c r="V78" s="300">
        <f>'Tabela III'!V101</f>
        <v>0</v>
      </c>
      <c r="W78" s="300" t="str">
        <f>'Tabela III'!A101</f>
        <v xml:space="preserve">Sud 2 </v>
      </c>
      <c r="Y78" s="295"/>
    </row>
    <row r="79" spans="1:25" s="236" customFormat="1" x14ac:dyDescent="0.2">
      <c r="A79" s="282">
        <f>'Tabela I, II'!$H$1</f>
        <v>2022</v>
      </c>
      <c r="B79" s="282">
        <f>'Tabela I, II'!$H$2</f>
        <v>118</v>
      </c>
      <c r="C79" s="298">
        <f>'Tabela III'!D102</f>
        <v>0</v>
      </c>
      <c r="D79" s="298">
        <f>'Tabela III'!C103</f>
        <v>0</v>
      </c>
      <c r="E79" s="298">
        <f>'Tabela III'!D103</f>
        <v>0</v>
      </c>
      <c r="F79" s="298">
        <f>'Tabela III'!E103</f>
        <v>0</v>
      </c>
      <c r="G79" s="298">
        <f>'Tabela III'!G103</f>
        <v>0</v>
      </c>
      <c r="H79" s="298">
        <f>'Tabela III'!H103</f>
        <v>0</v>
      </c>
      <c r="I79" s="298">
        <f>'Tabela III'!I103</f>
        <v>0</v>
      </c>
      <c r="J79" s="298">
        <f>'Tabela III'!J103</f>
        <v>0</v>
      </c>
      <c r="K79" s="298">
        <f>'Tabela III'!K103</f>
        <v>0</v>
      </c>
      <c r="L79" s="298">
        <f>'Tabela III'!L103</f>
        <v>0</v>
      </c>
      <c r="M79" s="298">
        <f>'Tabela III'!M103</f>
        <v>0</v>
      </c>
      <c r="N79" s="298">
        <f>'Tabela III'!N103</f>
        <v>0</v>
      </c>
      <c r="O79" s="298">
        <f>'Tabela III'!O103</f>
        <v>0</v>
      </c>
      <c r="P79" s="298">
        <f>'Tabela III'!P103</f>
        <v>0</v>
      </c>
      <c r="Q79" s="298">
        <f>'Tabela III'!Q103</f>
        <v>0</v>
      </c>
      <c r="R79" s="298">
        <f>'Tabela III'!R103</f>
        <v>0</v>
      </c>
      <c r="S79" s="298">
        <f>'Tabela III'!S103</f>
        <v>0</v>
      </c>
      <c r="T79" s="298">
        <f>'Tabela III'!T103</f>
        <v>0</v>
      </c>
      <c r="U79" s="298" t="str">
        <f>'Tabela III'!U103</f>
        <v/>
      </c>
      <c r="V79" s="298">
        <f>'Tabela III'!V103</f>
        <v>0</v>
      </c>
      <c r="W79" s="298" t="str">
        <f>'Tabela III'!A103</f>
        <v>Sud 1</v>
      </c>
      <c r="Y79" s="295"/>
    </row>
    <row r="80" spans="1:25" s="236" customFormat="1" x14ac:dyDescent="0.2">
      <c r="A80" s="282">
        <f>'Tabela I, II'!$H$1</f>
        <v>2022</v>
      </c>
      <c r="B80" s="282">
        <f>'Tabela I, II'!$H$2</f>
        <v>118</v>
      </c>
      <c r="C80" s="298">
        <f>C79</f>
        <v>0</v>
      </c>
      <c r="D80" s="298">
        <f>'Tabela III'!C104</f>
        <v>0</v>
      </c>
      <c r="E80" s="298">
        <f>'Tabela III'!D104</f>
        <v>0</v>
      </c>
      <c r="F80" s="298">
        <f>'Tabela III'!E104</f>
        <v>0</v>
      </c>
      <c r="G80" s="298">
        <f>'Tabela III'!G104</f>
        <v>0</v>
      </c>
      <c r="H80" s="298">
        <f>'Tabela III'!H104</f>
        <v>0</v>
      </c>
      <c r="I80" s="298">
        <f>'Tabela III'!I104</f>
        <v>0</v>
      </c>
      <c r="J80" s="298">
        <f>'Tabela III'!J104</f>
        <v>0</v>
      </c>
      <c r="K80" s="298">
        <f>'Tabela III'!K104</f>
        <v>0</v>
      </c>
      <c r="L80" s="298">
        <f>'Tabela III'!L104</f>
        <v>0</v>
      </c>
      <c r="M80" s="298">
        <f>'Tabela III'!M104</f>
        <v>0</v>
      </c>
      <c r="N80" s="298">
        <f>'Tabela III'!N104</f>
        <v>0</v>
      </c>
      <c r="O80" s="298">
        <f>'Tabela III'!O104</f>
        <v>0</v>
      </c>
      <c r="P80" s="298">
        <f>'Tabela III'!P104</f>
        <v>0</v>
      </c>
      <c r="Q80" s="298">
        <f>'Tabela III'!Q104</f>
        <v>0</v>
      </c>
      <c r="R80" s="298">
        <f>'Tabela III'!R104</f>
        <v>0</v>
      </c>
      <c r="S80" s="298">
        <f>'Tabela III'!S104</f>
        <v>0</v>
      </c>
      <c r="T80" s="298">
        <f>'Tabela III'!T104</f>
        <v>0</v>
      </c>
      <c r="U80" s="298" t="str">
        <f>'Tabela III'!U104</f>
        <v/>
      </c>
      <c r="V80" s="298">
        <f>'Tabela III'!V104</f>
        <v>0</v>
      </c>
      <c r="W80" s="298" t="str">
        <f>'Tabela III'!A104</f>
        <v xml:space="preserve">Sud 2 </v>
      </c>
      <c r="Y80" s="295"/>
    </row>
    <row r="81" spans="1:25" s="236" customFormat="1" x14ac:dyDescent="0.2">
      <c r="A81" s="282">
        <f>'Tabela I, II'!$H$1</f>
        <v>2022</v>
      </c>
      <c r="B81" s="282">
        <f>'Tabela I, II'!$H$2</f>
        <v>118</v>
      </c>
      <c r="C81" s="300">
        <f>'Tabela III'!D105</f>
        <v>0</v>
      </c>
      <c r="D81" s="300">
        <f>'Tabela III'!C106</f>
        <v>0</v>
      </c>
      <c r="E81" s="300">
        <f>'Tabela III'!D106</f>
        <v>0</v>
      </c>
      <c r="F81" s="300">
        <f>'Tabela III'!E106</f>
        <v>0</v>
      </c>
      <c r="G81" s="300">
        <f>'Tabela III'!G106</f>
        <v>0</v>
      </c>
      <c r="H81" s="300">
        <f>'Tabela III'!H106</f>
        <v>0</v>
      </c>
      <c r="I81" s="300">
        <f>'Tabela III'!I106</f>
        <v>0</v>
      </c>
      <c r="J81" s="300">
        <f>'Tabela III'!J106</f>
        <v>0</v>
      </c>
      <c r="K81" s="300">
        <f>'Tabela III'!K106</f>
        <v>0</v>
      </c>
      <c r="L81" s="300">
        <f>'Tabela III'!L106</f>
        <v>0</v>
      </c>
      <c r="M81" s="300">
        <f>'Tabela III'!M106</f>
        <v>0</v>
      </c>
      <c r="N81" s="300">
        <f>'Tabela III'!N106</f>
        <v>0</v>
      </c>
      <c r="O81" s="300">
        <f>'Tabela III'!O106</f>
        <v>0</v>
      </c>
      <c r="P81" s="300">
        <f>'Tabela III'!P106</f>
        <v>0</v>
      </c>
      <c r="Q81" s="300">
        <f>'Tabela III'!Q106</f>
        <v>0</v>
      </c>
      <c r="R81" s="300">
        <f>'Tabela III'!R106</f>
        <v>0</v>
      </c>
      <c r="S81" s="300">
        <f>'Tabela III'!S106</f>
        <v>0</v>
      </c>
      <c r="T81" s="300">
        <f>'Tabela III'!T106</f>
        <v>0</v>
      </c>
      <c r="U81" s="300" t="str">
        <f>'Tabela III'!U106</f>
        <v/>
      </c>
      <c r="V81" s="300">
        <f>'Tabela III'!V106</f>
        <v>0</v>
      </c>
      <c r="W81" s="300" t="str">
        <f>'Tabela III'!A106</f>
        <v>Sud 1</v>
      </c>
      <c r="Y81" s="295"/>
    </row>
    <row r="82" spans="1:25" s="236" customFormat="1" x14ac:dyDescent="0.2">
      <c r="A82" s="282">
        <f>'Tabela I, II'!$H$1</f>
        <v>2022</v>
      </c>
      <c r="B82" s="282">
        <f>'Tabela I, II'!$H$2</f>
        <v>118</v>
      </c>
      <c r="C82" s="300">
        <f>C81</f>
        <v>0</v>
      </c>
      <c r="D82" s="300">
        <f>'Tabela III'!C107</f>
        <v>0</v>
      </c>
      <c r="E82" s="300">
        <f>'Tabela III'!D107</f>
        <v>0</v>
      </c>
      <c r="F82" s="300">
        <f>'Tabela III'!E107</f>
        <v>0</v>
      </c>
      <c r="G82" s="300">
        <f>'Tabela III'!G107</f>
        <v>0</v>
      </c>
      <c r="H82" s="300">
        <f>'Tabela III'!H107</f>
        <v>0</v>
      </c>
      <c r="I82" s="300">
        <f>'Tabela III'!I107</f>
        <v>0</v>
      </c>
      <c r="J82" s="300">
        <f>'Tabela III'!J107</f>
        <v>0</v>
      </c>
      <c r="K82" s="300">
        <f>'Tabela III'!K107</f>
        <v>0</v>
      </c>
      <c r="L82" s="300">
        <f>'Tabela III'!L107</f>
        <v>0</v>
      </c>
      <c r="M82" s="300">
        <f>'Tabela III'!M107</f>
        <v>0</v>
      </c>
      <c r="N82" s="300">
        <f>'Tabela III'!N107</f>
        <v>0</v>
      </c>
      <c r="O82" s="300">
        <f>'Tabela III'!O107</f>
        <v>0</v>
      </c>
      <c r="P82" s="300">
        <f>'Tabela III'!P107</f>
        <v>0</v>
      </c>
      <c r="Q82" s="300">
        <f>'Tabela III'!Q107</f>
        <v>0</v>
      </c>
      <c r="R82" s="300">
        <f>'Tabela III'!R107</f>
        <v>0</v>
      </c>
      <c r="S82" s="300">
        <f>'Tabela III'!S107</f>
        <v>0</v>
      </c>
      <c r="T82" s="300">
        <f>'Tabela III'!T107</f>
        <v>0</v>
      </c>
      <c r="U82" s="300" t="str">
        <f>'Tabela III'!U107</f>
        <v/>
      </c>
      <c r="V82" s="300">
        <f>'Tabela III'!V107</f>
        <v>0</v>
      </c>
      <c r="W82" s="300" t="str">
        <f>'Tabela III'!A107</f>
        <v xml:space="preserve">Sud 2 </v>
      </c>
      <c r="Y82" s="295"/>
    </row>
    <row r="83" spans="1:25" s="236" customFormat="1" x14ac:dyDescent="0.2">
      <c r="A83" s="282">
        <f>'Tabela I, II'!$H$1</f>
        <v>2022</v>
      </c>
      <c r="B83" s="282">
        <f>'Tabela I, II'!$H$2</f>
        <v>118</v>
      </c>
      <c r="C83" s="298">
        <f>'Tabela III'!D108</f>
        <v>0</v>
      </c>
      <c r="D83" s="298">
        <f>'Tabela III'!C109</f>
        <v>0</v>
      </c>
      <c r="E83" s="298">
        <f>'Tabela III'!D109</f>
        <v>0</v>
      </c>
      <c r="F83" s="298">
        <f>'Tabela III'!E109</f>
        <v>0</v>
      </c>
      <c r="G83" s="298">
        <f>'Tabela III'!G109</f>
        <v>0</v>
      </c>
      <c r="H83" s="298">
        <f>'Tabela III'!H109</f>
        <v>0</v>
      </c>
      <c r="I83" s="298">
        <f>'Tabela III'!I109</f>
        <v>0</v>
      </c>
      <c r="J83" s="298">
        <f>'Tabela III'!J109</f>
        <v>0</v>
      </c>
      <c r="K83" s="298">
        <f>'Tabela III'!K109</f>
        <v>0</v>
      </c>
      <c r="L83" s="298">
        <f>'Tabela III'!L109</f>
        <v>0</v>
      </c>
      <c r="M83" s="298">
        <f>'Tabela III'!M109</f>
        <v>0</v>
      </c>
      <c r="N83" s="298">
        <f>'Tabela III'!N109</f>
        <v>0</v>
      </c>
      <c r="O83" s="298">
        <f>'Tabela III'!O109</f>
        <v>0</v>
      </c>
      <c r="P83" s="298">
        <f>'Tabela III'!P109</f>
        <v>0</v>
      </c>
      <c r="Q83" s="298">
        <f>'Tabela III'!Q109</f>
        <v>0</v>
      </c>
      <c r="R83" s="298">
        <f>'Tabela III'!R109</f>
        <v>0</v>
      </c>
      <c r="S83" s="298">
        <f>'Tabela III'!S109</f>
        <v>0</v>
      </c>
      <c r="T83" s="298">
        <f>'Tabela III'!T109</f>
        <v>0</v>
      </c>
      <c r="U83" s="298" t="str">
        <f>'Tabela III'!U109</f>
        <v/>
      </c>
      <c r="V83" s="298">
        <f>'Tabela III'!V109</f>
        <v>0</v>
      </c>
      <c r="W83" s="298" t="str">
        <f>'Tabela III'!A109</f>
        <v>Sud 1</v>
      </c>
      <c r="Y83" s="295"/>
    </row>
    <row r="84" spans="1:25" s="236" customFormat="1" x14ac:dyDescent="0.2">
      <c r="A84" s="282">
        <f>'Tabela I, II'!$H$1</f>
        <v>2022</v>
      </c>
      <c r="B84" s="282">
        <f>'Tabela I, II'!$H$2</f>
        <v>118</v>
      </c>
      <c r="C84" s="298">
        <f>C83</f>
        <v>0</v>
      </c>
      <c r="D84" s="298">
        <f>'Tabela III'!C110</f>
        <v>0</v>
      </c>
      <c r="E84" s="298">
        <f>'Tabela III'!D110</f>
        <v>0</v>
      </c>
      <c r="F84" s="298">
        <f>'Tabela III'!E110</f>
        <v>0</v>
      </c>
      <c r="G84" s="298">
        <f>'Tabela III'!G110</f>
        <v>0</v>
      </c>
      <c r="H84" s="298">
        <f>'Tabela III'!H110</f>
        <v>0</v>
      </c>
      <c r="I84" s="298">
        <f>'Tabela III'!I110</f>
        <v>0</v>
      </c>
      <c r="J84" s="298">
        <f>'Tabela III'!J110</f>
        <v>0</v>
      </c>
      <c r="K84" s="298">
        <f>'Tabela III'!K110</f>
        <v>0</v>
      </c>
      <c r="L84" s="298">
        <f>'Tabela III'!L110</f>
        <v>0</v>
      </c>
      <c r="M84" s="298">
        <f>'Tabela III'!M110</f>
        <v>0</v>
      </c>
      <c r="N84" s="298">
        <f>'Tabela III'!N110</f>
        <v>0</v>
      </c>
      <c r="O84" s="298">
        <f>'Tabela III'!O110</f>
        <v>0</v>
      </c>
      <c r="P84" s="298">
        <f>'Tabela III'!P110</f>
        <v>0</v>
      </c>
      <c r="Q84" s="298">
        <f>'Tabela III'!Q110</f>
        <v>0</v>
      </c>
      <c r="R84" s="298">
        <f>'Tabela III'!R110</f>
        <v>0</v>
      </c>
      <c r="S84" s="298">
        <f>'Tabela III'!S110</f>
        <v>0</v>
      </c>
      <c r="T84" s="298">
        <f>'Tabela III'!T110</f>
        <v>0</v>
      </c>
      <c r="U84" s="298" t="str">
        <f>'Tabela III'!U110</f>
        <v/>
      </c>
      <c r="V84" s="298">
        <f>'Tabela III'!V110</f>
        <v>0</v>
      </c>
      <c r="W84" s="298" t="str">
        <f>'Tabela III'!A110</f>
        <v xml:space="preserve">Sud 2 </v>
      </c>
      <c r="Y84" s="295"/>
    </row>
    <row r="85" spans="1:25" s="236" customFormat="1" x14ac:dyDescent="0.2">
      <c r="A85" s="282">
        <f>'Tabela I, II'!$H$1</f>
        <v>2022</v>
      </c>
      <c r="B85" s="282">
        <f>'Tabela I, II'!$H$2</f>
        <v>118</v>
      </c>
      <c r="C85" s="300">
        <f>'Tabela III'!D111</f>
        <v>0</v>
      </c>
      <c r="D85" s="300">
        <f>'Tabela III'!C112</f>
        <v>0</v>
      </c>
      <c r="E85" s="300">
        <f>'Tabela III'!D112</f>
        <v>0</v>
      </c>
      <c r="F85" s="300">
        <f>'Tabela III'!E112</f>
        <v>0</v>
      </c>
      <c r="G85" s="300">
        <f>'Tabela III'!G112</f>
        <v>0</v>
      </c>
      <c r="H85" s="300">
        <f>'Tabela III'!H112</f>
        <v>0</v>
      </c>
      <c r="I85" s="300">
        <f>'Tabela III'!I112</f>
        <v>0</v>
      </c>
      <c r="J85" s="300">
        <f>'Tabela III'!J112</f>
        <v>0</v>
      </c>
      <c r="K85" s="300">
        <f>'Tabela III'!K112</f>
        <v>0</v>
      </c>
      <c r="L85" s="300">
        <f>'Tabela III'!L112</f>
        <v>0</v>
      </c>
      <c r="M85" s="300">
        <f>'Tabela III'!M112</f>
        <v>0</v>
      </c>
      <c r="N85" s="300">
        <f>'Tabela III'!N112</f>
        <v>0</v>
      </c>
      <c r="O85" s="300">
        <f>'Tabela III'!O112</f>
        <v>0</v>
      </c>
      <c r="P85" s="300">
        <f>'Tabela III'!P112</f>
        <v>0</v>
      </c>
      <c r="Q85" s="300">
        <f>'Tabela III'!Q112</f>
        <v>0</v>
      </c>
      <c r="R85" s="300">
        <f>'Tabela III'!R112</f>
        <v>0</v>
      </c>
      <c r="S85" s="300">
        <f>'Tabela III'!S112</f>
        <v>0</v>
      </c>
      <c r="T85" s="300">
        <f>'Tabela III'!T112</f>
        <v>0</v>
      </c>
      <c r="U85" s="300" t="str">
        <f>'Tabela III'!U112</f>
        <v/>
      </c>
      <c r="V85" s="300">
        <f>'Tabela III'!V112</f>
        <v>0</v>
      </c>
      <c r="W85" s="300" t="str">
        <f>'Tabela III'!A112</f>
        <v>Sud 1</v>
      </c>
      <c r="Y85" s="295"/>
    </row>
    <row r="86" spans="1:25" s="236" customFormat="1" x14ac:dyDescent="0.2">
      <c r="A86" s="282">
        <f>'Tabela I, II'!$H$1</f>
        <v>2022</v>
      </c>
      <c r="B86" s="282">
        <f>'Tabela I, II'!$H$2</f>
        <v>118</v>
      </c>
      <c r="C86" s="300">
        <f>C85</f>
        <v>0</v>
      </c>
      <c r="D86" s="300">
        <f>'Tabela III'!C113</f>
        <v>0</v>
      </c>
      <c r="E86" s="300">
        <f>'Tabela III'!D113</f>
        <v>0</v>
      </c>
      <c r="F86" s="300">
        <f>'Tabela III'!E113</f>
        <v>0</v>
      </c>
      <c r="G86" s="300">
        <f>'Tabela III'!G113</f>
        <v>0</v>
      </c>
      <c r="H86" s="300">
        <f>'Tabela III'!H113</f>
        <v>0</v>
      </c>
      <c r="I86" s="300">
        <f>'Tabela III'!I113</f>
        <v>0</v>
      </c>
      <c r="J86" s="300">
        <f>'Tabela III'!J113</f>
        <v>0</v>
      </c>
      <c r="K86" s="300">
        <f>'Tabela III'!K113</f>
        <v>0</v>
      </c>
      <c r="L86" s="300">
        <f>'Tabela III'!L113</f>
        <v>0</v>
      </c>
      <c r="M86" s="300">
        <f>'Tabela III'!M113</f>
        <v>0</v>
      </c>
      <c r="N86" s="300">
        <f>'Tabela III'!N113</f>
        <v>0</v>
      </c>
      <c r="O86" s="300">
        <f>'Tabela III'!O113</f>
        <v>0</v>
      </c>
      <c r="P86" s="300">
        <f>'Tabela III'!P113</f>
        <v>0</v>
      </c>
      <c r="Q86" s="300">
        <f>'Tabela III'!Q113</f>
        <v>0</v>
      </c>
      <c r="R86" s="300">
        <f>'Tabela III'!R113</f>
        <v>0</v>
      </c>
      <c r="S86" s="300">
        <f>'Tabela III'!S113</f>
        <v>0</v>
      </c>
      <c r="T86" s="300">
        <f>'Tabela III'!T113</f>
        <v>0</v>
      </c>
      <c r="U86" s="300" t="str">
        <f>'Tabela III'!U113</f>
        <v/>
      </c>
      <c r="V86" s="300">
        <f>'Tabela III'!V113</f>
        <v>0</v>
      </c>
      <c r="W86" s="300" t="str">
        <f>'Tabela III'!A113</f>
        <v xml:space="preserve">Sud 2 </v>
      </c>
      <c r="Y86" s="295"/>
    </row>
    <row r="87" spans="1:25" s="236" customFormat="1" x14ac:dyDescent="0.2">
      <c r="A87" s="282">
        <f>'Tabela I, II'!$H$1</f>
        <v>2022</v>
      </c>
      <c r="B87" s="282">
        <f>'Tabela I, II'!$H$2</f>
        <v>118</v>
      </c>
      <c r="C87" s="298">
        <f>'Tabela III'!D114</f>
        <v>0</v>
      </c>
      <c r="D87" s="298">
        <f>'Tabela III'!C115</f>
        <v>0</v>
      </c>
      <c r="E87" s="298">
        <f>'Tabela III'!D115</f>
        <v>0</v>
      </c>
      <c r="F87" s="298">
        <f>'Tabela III'!E115</f>
        <v>0</v>
      </c>
      <c r="G87" s="298">
        <f>'Tabela III'!G115</f>
        <v>0</v>
      </c>
      <c r="H87" s="298">
        <f>'Tabela III'!H115</f>
        <v>0</v>
      </c>
      <c r="I87" s="298">
        <f>'Tabela III'!I115</f>
        <v>0</v>
      </c>
      <c r="J87" s="298">
        <f>'Tabela III'!J115</f>
        <v>0</v>
      </c>
      <c r="K87" s="298">
        <f>'Tabela III'!K115</f>
        <v>0</v>
      </c>
      <c r="L87" s="298">
        <f>'Tabela III'!L115</f>
        <v>0</v>
      </c>
      <c r="M87" s="298">
        <f>'Tabela III'!M115</f>
        <v>0</v>
      </c>
      <c r="N87" s="298">
        <f>'Tabela III'!N115</f>
        <v>0</v>
      </c>
      <c r="O87" s="298">
        <f>'Tabela III'!O115</f>
        <v>0</v>
      </c>
      <c r="P87" s="298">
        <f>'Tabela III'!P115</f>
        <v>0</v>
      </c>
      <c r="Q87" s="298">
        <f>'Tabela III'!Q115</f>
        <v>0</v>
      </c>
      <c r="R87" s="298">
        <f>'Tabela III'!R115</f>
        <v>0</v>
      </c>
      <c r="S87" s="298">
        <f>'Tabela III'!S115</f>
        <v>0</v>
      </c>
      <c r="T87" s="298">
        <f>'Tabela III'!T115</f>
        <v>0</v>
      </c>
      <c r="U87" s="298" t="str">
        <f>'Tabela III'!U115</f>
        <v/>
      </c>
      <c r="V87" s="298">
        <f>'Tabela III'!V115</f>
        <v>0</v>
      </c>
      <c r="W87" s="298" t="str">
        <f>'Tabela III'!A115</f>
        <v>Sud 1</v>
      </c>
      <c r="Y87" s="295"/>
    </row>
    <row r="88" spans="1:25" s="236" customFormat="1" x14ac:dyDescent="0.2">
      <c r="A88" s="282">
        <f>'Tabela I, II'!$H$1</f>
        <v>2022</v>
      </c>
      <c r="B88" s="282">
        <f>'Tabela I, II'!$H$2</f>
        <v>118</v>
      </c>
      <c r="C88" s="298">
        <f>C87</f>
        <v>0</v>
      </c>
      <c r="D88" s="298">
        <f>'Tabela III'!C116</f>
        <v>0</v>
      </c>
      <c r="E88" s="298">
        <f>'Tabela III'!D116</f>
        <v>0</v>
      </c>
      <c r="F88" s="298">
        <f>'Tabela III'!E116</f>
        <v>0</v>
      </c>
      <c r="G88" s="298">
        <f>'Tabela III'!G116</f>
        <v>0</v>
      </c>
      <c r="H88" s="298">
        <f>'Tabela III'!H116</f>
        <v>0</v>
      </c>
      <c r="I88" s="298">
        <f>'Tabela III'!I116</f>
        <v>0</v>
      </c>
      <c r="J88" s="298">
        <f>'Tabela III'!J116</f>
        <v>0</v>
      </c>
      <c r="K88" s="298">
        <f>'Tabela III'!K116</f>
        <v>0</v>
      </c>
      <c r="L88" s="298">
        <f>'Tabela III'!L116</f>
        <v>0</v>
      </c>
      <c r="M88" s="298">
        <f>'Tabela III'!M116</f>
        <v>0</v>
      </c>
      <c r="N88" s="298">
        <f>'Tabela III'!N116</f>
        <v>0</v>
      </c>
      <c r="O88" s="298">
        <f>'Tabela III'!O116</f>
        <v>0</v>
      </c>
      <c r="P88" s="298">
        <f>'Tabela III'!P116</f>
        <v>0</v>
      </c>
      <c r="Q88" s="298">
        <f>'Tabela III'!Q116</f>
        <v>0</v>
      </c>
      <c r="R88" s="298">
        <f>'Tabela III'!R116</f>
        <v>0</v>
      </c>
      <c r="S88" s="298">
        <f>'Tabela III'!S116</f>
        <v>0</v>
      </c>
      <c r="T88" s="298">
        <f>'Tabela III'!T116</f>
        <v>0</v>
      </c>
      <c r="U88" s="298" t="str">
        <f>'Tabela III'!U116</f>
        <v/>
      </c>
      <c r="V88" s="298">
        <f>'Tabela III'!V116</f>
        <v>0</v>
      </c>
      <c r="W88" s="298" t="str">
        <f>'Tabela III'!A116</f>
        <v xml:space="preserve">Sud 2 </v>
      </c>
      <c r="Y88" s="295"/>
    </row>
    <row r="89" spans="1:25" s="236" customFormat="1" x14ac:dyDescent="0.2">
      <c r="A89" s="282">
        <f>'Tabela I, II'!$H$1</f>
        <v>2022</v>
      </c>
      <c r="B89" s="282">
        <f>'Tabela I, II'!$H$2</f>
        <v>118</v>
      </c>
      <c r="C89" s="300">
        <f>'Tabela III'!D117</f>
        <v>0</v>
      </c>
      <c r="D89" s="300">
        <f>'Tabela III'!C118</f>
        <v>0</v>
      </c>
      <c r="E89" s="300">
        <f>'Tabela III'!D118</f>
        <v>0</v>
      </c>
      <c r="F89" s="300">
        <f>'Tabela III'!E118</f>
        <v>0</v>
      </c>
      <c r="G89" s="300">
        <f>'Tabela III'!G118</f>
        <v>0</v>
      </c>
      <c r="H89" s="300">
        <f>'Tabela III'!H118</f>
        <v>0</v>
      </c>
      <c r="I89" s="300">
        <f>'Tabela III'!I118</f>
        <v>0</v>
      </c>
      <c r="J89" s="300">
        <f>'Tabela III'!J118</f>
        <v>0</v>
      </c>
      <c r="K89" s="300">
        <f>'Tabela III'!K118</f>
        <v>0</v>
      </c>
      <c r="L89" s="300">
        <f>'Tabela III'!L118</f>
        <v>0</v>
      </c>
      <c r="M89" s="300">
        <f>'Tabela III'!M118</f>
        <v>0</v>
      </c>
      <c r="N89" s="300">
        <f>'Tabela III'!N118</f>
        <v>0</v>
      </c>
      <c r="O89" s="300">
        <f>'Tabela III'!O118</f>
        <v>0</v>
      </c>
      <c r="P89" s="300">
        <f>'Tabela III'!P118</f>
        <v>0</v>
      </c>
      <c r="Q89" s="300">
        <f>'Tabela III'!Q118</f>
        <v>0</v>
      </c>
      <c r="R89" s="300">
        <f>'Tabela III'!R118</f>
        <v>0</v>
      </c>
      <c r="S89" s="300">
        <f>'Tabela III'!S118</f>
        <v>0</v>
      </c>
      <c r="T89" s="300">
        <f>'Tabela III'!T118</f>
        <v>0</v>
      </c>
      <c r="U89" s="300" t="str">
        <f>'Tabela III'!U118</f>
        <v/>
      </c>
      <c r="V89" s="300">
        <f>'Tabela III'!V118</f>
        <v>0</v>
      </c>
      <c r="W89" s="300" t="str">
        <f>'Tabela III'!A118</f>
        <v>Sud 1</v>
      </c>
      <c r="Y89" s="295"/>
    </row>
    <row r="90" spans="1:25" s="236" customFormat="1" x14ac:dyDescent="0.2">
      <c r="A90" s="282">
        <f>'Tabela I, II'!$H$1</f>
        <v>2022</v>
      </c>
      <c r="B90" s="282">
        <f>'Tabela I, II'!$H$2</f>
        <v>118</v>
      </c>
      <c r="C90" s="300">
        <f>C89</f>
        <v>0</v>
      </c>
      <c r="D90" s="300">
        <f>'Tabela III'!C119</f>
        <v>0</v>
      </c>
      <c r="E90" s="300">
        <f>'Tabela III'!D119</f>
        <v>0</v>
      </c>
      <c r="F90" s="300">
        <f>'Tabela III'!E119</f>
        <v>0</v>
      </c>
      <c r="G90" s="300">
        <f>'Tabela III'!G119</f>
        <v>0</v>
      </c>
      <c r="H90" s="300">
        <f>'Tabela III'!H119</f>
        <v>0</v>
      </c>
      <c r="I90" s="300">
        <f>'Tabela III'!I119</f>
        <v>0</v>
      </c>
      <c r="J90" s="300">
        <f>'Tabela III'!J119</f>
        <v>0</v>
      </c>
      <c r="K90" s="300">
        <f>'Tabela III'!K119</f>
        <v>0</v>
      </c>
      <c r="L90" s="300">
        <f>'Tabela III'!L119</f>
        <v>0</v>
      </c>
      <c r="M90" s="300">
        <f>'Tabela III'!M119</f>
        <v>0</v>
      </c>
      <c r="N90" s="300">
        <f>'Tabela III'!N119</f>
        <v>0</v>
      </c>
      <c r="O90" s="300">
        <f>'Tabela III'!O119</f>
        <v>0</v>
      </c>
      <c r="P90" s="300">
        <f>'Tabela III'!P119</f>
        <v>0</v>
      </c>
      <c r="Q90" s="300">
        <f>'Tabela III'!Q119</f>
        <v>0</v>
      </c>
      <c r="R90" s="300">
        <f>'Tabela III'!R119</f>
        <v>0</v>
      </c>
      <c r="S90" s="300">
        <f>'Tabela III'!S119</f>
        <v>0</v>
      </c>
      <c r="T90" s="300">
        <f>'Tabela III'!T119</f>
        <v>0</v>
      </c>
      <c r="U90" s="300" t="str">
        <f>'Tabela III'!U119</f>
        <v/>
      </c>
      <c r="V90" s="300">
        <f>'Tabela III'!V119</f>
        <v>0</v>
      </c>
      <c r="W90" s="300" t="str">
        <f>'Tabela III'!A119</f>
        <v xml:space="preserve">Sud 2 </v>
      </c>
      <c r="Y90" s="295"/>
    </row>
    <row r="91" spans="1:25" s="236" customFormat="1" x14ac:dyDescent="0.2">
      <c r="A91" s="282">
        <f>'Tabela I, II'!$H$1</f>
        <v>2022</v>
      </c>
      <c r="B91" s="282">
        <f>'Tabela I, II'!$H$2</f>
        <v>118</v>
      </c>
      <c r="C91" s="298">
        <f>'Tabela III'!D120</f>
        <v>0</v>
      </c>
      <c r="D91" s="298">
        <f>'Tabela III'!C121</f>
        <v>0</v>
      </c>
      <c r="E91" s="298">
        <f>'Tabela III'!D121</f>
        <v>0</v>
      </c>
      <c r="F91" s="298">
        <f>'Tabela III'!E121</f>
        <v>0</v>
      </c>
      <c r="G91" s="298">
        <f>'Tabela III'!G121</f>
        <v>0</v>
      </c>
      <c r="H91" s="298">
        <f>'Tabela III'!H121</f>
        <v>0</v>
      </c>
      <c r="I91" s="298">
        <f>'Tabela III'!I121</f>
        <v>0</v>
      </c>
      <c r="J91" s="298">
        <f>'Tabela III'!J121</f>
        <v>0</v>
      </c>
      <c r="K91" s="298">
        <f>'Tabela III'!K121</f>
        <v>0</v>
      </c>
      <c r="L91" s="298">
        <f>'Tabela III'!L121</f>
        <v>0</v>
      </c>
      <c r="M91" s="298">
        <f>'Tabela III'!M121</f>
        <v>0</v>
      </c>
      <c r="N91" s="298">
        <f>'Tabela III'!N121</f>
        <v>0</v>
      </c>
      <c r="O91" s="298">
        <f>'Tabela III'!O121</f>
        <v>0</v>
      </c>
      <c r="P91" s="298">
        <f>'Tabela III'!P121</f>
        <v>0</v>
      </c>
      <c r="Q91" s="298">
        <f>'Tabela III'!Q121</f>
        <v>0</v>
      </c>
      <c r="R91" s="298">
        <f>'Tabela III'!R121</f>
        <v>0</v>
      </c>
      <c r="S91" s="298">
        <f>'Tabela III'!S121</f>
        <v>0</v>
      </c>
      <c r="T91" s="298">
        <f>'Tabela III'!T121</f>
        <v>0</v>
      </c>
      <c r="U91" s="298" t="str">
        <f>'Tabela III'!U121</f>
        <v/>
      </c>
      <c r="V91" s="298">
        <f>'Tabela III'!V121</f>
        <v>0</v>
      </c>
      <c r="W91" s="298" t="str">
        <f>'Tabela III'!A121</f>
        <v>Sud 1</v>
      </c>
      <c r="Y91" s="295"/>
    </row>
    <row r="92" spans="1:25" s="236" customFormat="1" x14ac:dyDescent="0.2">
      <c r="A92" s="282">
        <f>'Tabela I, II'!$H$1</f>
        <v>2022</v>
      </c>
      <c r="B92" s="282">
        <f>'Tabela I, II'!$H$2</f>
        <v>118</v>
      </c>
      <c r="C92" s="298">
        <f>C91</f>
        <v>0</v>
      </c>
      <c r="D92" s="298">
        <f>'Tabela III'!C122</f>
        <v>0</v>
      </c>
      <c r="E92" s="298">
        <f>'Tabela III'!D122</f>
        <v>0</v>
      </c>
      <c r="F92" s="298">
        <f>'Tabela III'!E122</f>
        <v>0</v>
      </c>
      <c r="G92" s="298">
        <f>'Tabela III'!G122</f>
        <v>0</v>
      </c>
      <c r="H92" s="298">
        <f>'Tabela III'!H122</f>
        <v>0</v>
      </c>
      <c r="I92" s="298">
        <f>'Tabela III'!I122</f>
        <v>0</v>
      </c>
      <c r="J92" s="298">
        <f>'Tabela III'!J122</f>
        <v>0</v>
      </c>
      <c r="K92" s="298">
        <f>'Tabela III'!K122</f>
        <v>0</v>
      </c>
      <c r="L92" s="298">
        <f>'Tabela III'!L122</f>
        <v>0</v>
      </c>
      <c r="M92" s="298">
        <f>'Tabela III'!M122</f>
        <v>0</v>
      </c>
      <c r="N92" s="298">
        <f>'Tabela III'!N122</f>
        <v>0</v>
      </c>
      <c r="O92" s="298">
        <f>'Tabela III'!O122</f>
        <v>0</v>
      </c>
      <c r="P92" s="298">
        <f>'Tabela III'!P122</f>
        <v>0</v>
      </c>
      <c r="Q92" s="298">
        <f>'Tabela III'!Q122</f>
        <v>0</v>
      </c>
      <c r="R92" s="298">
        <f>'Tabela III'!R122</f>
        <v>0</v>
      </c>
      <c r="S92" s="298">
        <f>'Tabela III'!S122</f>
        <v>0</v>
      </c>
      <c r="T92" s="298">
        <f>'Tabela III'!T122</f>
        <v>0</v>
      </c>
      <c r="U92" s="298" t="str">
        <f>'Tabela III'!U122</f>
        <v/>
      </c>
      <c r="V92" s="298">
        <f>'Tabela III'!V122</f>
        <v>0</v>
      </c>
      <c r="W92" s="298" t="str">
        <f>'Tabela III'!A122</f>
        <v xml:space="preserve">Sud 2 </v>
      </c>
      <c r="Y92" s="295"/>
    </row>
    <row r="93" spans="1:25" s="236" customFormat="1" x14ac:dyDescent="0.2">
      <c r="A93" s="282">
        <f>'Tabela I, II'!$H$1</f>
        <v>2022</v>
      </c>
      <c r="B93" s="282">
        <f>'Tabela I, II'!$H$2</f>
        <v>118</v>
      </c>
      <c r="C93" s="300">
        <f>'Tabela III'!D123</f>
        <v>0</v>
      </c>
      <c r="D93" s="300">
        <f>'Tabela III'!C124</f>
        <v>0</v>
      </c>
      <c r="E93" s="300">
        <f>'Tabela III'!D124</f>
        <v>0</v>
      </c>
      <c r="F93" s="300">
        <f>'Tabela III'!E124</f>
        <v>0</v>
      </c>
      <c r="G93" s="300">
        <f>'Tabela III'!G124</f>
        <v>0</v>
      </c>
      <c r="H93" s="300">
        <f>'Tabela III'!H124</f>
        <v>0</v>
      </c>
      <c r="I93" s="300">
        <f>'Tabela III'!I124</f>
        <v>0</v>
      </c>
      <c r="J93" s="300">
        <f>'Tabela III'!J124</f>
        <v>0</v>
      </c>
      <c r="K93" s="300">
        <f>'Tabela III'!K124</f>
        <v>0</v>
      </c>
      <c r="L93" s="300">
        <f>'Tabela III'!L124</f>
        <v>0</v>
      </c>
      <c r="M93" s="300">
        <f>'Tabela III'!M124</f>
        <v>0</v>
      </c>
      <c r="N93" s="300">
        <f>'Tabela III'!N124</f>
        <v>0</v>
      </c>
      <c r="O93" s="300">
        <f>'Tabela III'!O124</f>
        <v>0</v>
      </c>
      <c r="P93" s="300">
        <f>'Tabela III'!P124</f>
        <v>0</v>
      </c>
      <c r="Q93" s="300">
        <f>'Tabela III'!Q124</f>
        <v>0</v>
      </c>
      <c r="R93" s="300">
        <f>'Tabela III'!R124</f>
        <v>0</v>
      </c>
      <c r="S93" s="300">
        <f>'Tabela III'!S124</f>
        <v>0</v>
      </c>
      <c r="T93" s="300">
        <f>'Tabela III'!T124</f>
        <v>0</v>
      </c>
      <c r="U93" s="300" t="str">
        <f>'Tabela III'!U124</f>
        <v/>
      </c>
      <c r="V93" s="300">
        <f>'Tabela III'!V124</f>
        <v>0</v>
      </c>
      <c r="W93" s="300" t="str">
        <f>'Tabela III'!A124</f>
        <v>Sud 1</v>
      </c>
      <c r="Y93" s="295"/>
    </row>
    <row r="94" spans="1:25" s="236" customFormat="1" x14ac:dyDescent="0.2">
      <c r="A94" s="282">
        <f>'Tabela I, II'!$H$1</f>
        <v>2022</v>
      </c>
      <c r="B94" s="282">
        <f>'Tabela I, II'!$H$2</f>
        <v>118</v>
      </c>
      <c r="C94" s="300">
        <f>C93</f>
        <v>0</v>
      </c>
      <c r="D94" s="300">
        <f>'Tabela III'!C125</f>
        <v>0</v>
      </c>
      <c r="E94" s="300">
        <f>'Tabela III'!D125</f>
        <v>0</v>
      </c>
      <c r="F94" s="300">
        <f>'Tabela III'!E125</f>
        <v>0</v>
      </c>
      <c r="G94" s="300">
        <f>'Tabela III'!G125</f>
        <v>0</v>
      </c>
      <c r="H94" s="300">
        <f>'Tabela III'!H125</f>
        <v>0</v>
      </c>
      <c r="I94" s="300">
        <f>'Tabela III'!I125</f>
        <v>0</v>
      </c>
      <c r="J94" s="300">
        <f>'Tabela III'!J125</f>
        <v>0</v>
      </c>
      <c r="K94" s="300">
        <f>'Tabela III'!K125</f>
        <v>0</v>
      </c>
      <c r="L94" s="300">
        <f>'Tabela III'!L125</f>
        <v>0</v>
      </c>
      <c r="M94" s="300">
        <f>'Tabela III'!M125</f>
        <v>0</v>
      </c>
      <c r="N94" s="300">
        <f>'Tabela III'!N125</f>
        <v>0</v>
      </c>
      <c r="O94" s="300">
        <f>'Tabela III'!O125</f>
        <v>0</v>
      </c>
      <c r="P94" s="300">
        <f>'Tabela III'!P125</f>
        <v>0</v>
      </c>
      <c r="Q94" s="300">
        <f>'Tabela III'!Q125</f>
        <v>0</v>
      </c>
      <c r="R94" s="300">
        <f>'Tabela III'!R125</f>
        <v>0</v>
      </c>
      <c r="S94" s="300">
        <f>'Tabela III'!S125</f>
        <v>0</v>
      </c>
      <c r="T94" s="300">
        <f>'Tabela III'!T125</f>
        <v>0</v>
      </c>
      <c r="U94" s="300" t="str">
        <f>'Tabela III'!U125</f>
        <v/>
      </c>
      <c r="V94" s="300">
        <f>'Tabela III'!V125</f>
        <v>0</v>
      </c>
      <c r="W94" s="300" t="str">
        <f>'Tabela III'!A125</f>
        <v xml:space="preserve">Sud 2 </v>
      </c>
      <c r="Y94" s="295"/>
    </row>
  </sheetData>
  <sheetProtection password="CCF6" sheet="1" objects="1" scenarios="1"/>
  <pageMargins left="0.7" right="0.7" top="0.75" bottom="0.75" header="0.3" footer="0.3"/>
  <pageSetup paperSize="9" scale="5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J19"/>
  <sheetViews>
    <sheetView workbookViewId="0">
      <selection activeCell="K2" sqref="K2"/>
    </sheetView>
  </sheetViews>
  <sheetFormatPr defaultRowHeight="12.75" x14ac:dyDescent="0.2"/>
  <cols>
    <col min="2" max="2" width="8.42578125" customWidth="1"/>
    <col min="3" max="3" width="18" customWidth="1"/>
    <col min="4" max="4" width="12" customWidth="1"/>
    <col min="5" max="5" width="11.5703125" customWidth="1"/>
    <col min="6" max="6" width="12.5703125" customWidth="1"/>
    <col min="7" max="7" width="11.140625" customWidth="1"/>
    <col min="8" max="8" width="11.42578125" customWidth="1"/>
    <col min="9" max="9" width="20.7109375" customWidth="1"/>
    <col min="10" max="10" width="14.7109375" customWidth="1"/>
  </cols>
  <sheetData>
    <row r="1" spans="1:10" x14ac:dyDescent="0.2">
      <c r="A1" s="2" t="s">
        <v>31</v>
      </c>
      <c r="B1" s="2" t="s">
        <v>30</v>
      </c>
      <c r="C1" s="2" t="s">
        <v>32</v>
      </c>
      <c r="D1" s="2" t="s">
        <v>33</v>
      </c>
      <c r="E1" s="2" t="s">
        <v>34</v>
      </c>
      <c r="F1" s="2" t="s">
        <v>35</v>
      </c>
      <c r="G1" s="2" t="s">
        <v>36</v>
      </c>
      <c r="H1" s="2" t="s">
        <v>37</v>
      </c>
      <c r="I1" s="5" t="s">
        <v>38</v>
      </c>
      <c r="J1" s="2" t="s">
        <v>39</v>
      </c>
    </row>
    <row r="2" spans="1:10" x14ac:dyDescent="0.2">
      <c r="A2" s="1">
        <f>'Tabela I, II'!$H$2</f>
        <v>118</v>
      </c>
      <c r="B2" s="1">
        <f>'Tabela I, II'!$H$1</f>
        <v>2022</v>
      </c>
      <c r="C2" s="1">
        <v>66</v>
      </c>
      <c r="D2" s="1">
        <f>'Tabela I, II'!B9</f>
        <v>0</v>
      </c>
      <c r="E2" s="1">
        <f>'Tabela I, II'!C9</f>
        <v>0</v>
      </c>
      <c r="F2" s="1">
        <f>'Tabela I, II'!D9</f>
        <v>0</v>
      </c>
      <c r="G2" s="1">
        <f>'Tabela I, II'!E9</f>
        <v>0</v>
      </c>
      <c r="H2" s="1">
        <f>'Tabela I, II'!F9</f>
        <v>0</v>
      </c>
      <c r="I2" s="1">
        <v>0</v>
      </c>
      <c r="J2" s="1">
        <f>'Tabela I, II'!H9</f>
        <v>0</v>
      </c>
    </row>
    <row r="3" spans="1:10" x14ac:dyDescent="0.2">
      <c r="A3" s="1">
        <f>'Tabela I, II'!$H$2</f>
        <v>118</v>
      </c>
      <c r="B3" s="1">
        <f>'Tabela I, II'!$H$1</f>
        <v>2022</v>
      </c>
      <c r="C3" s="1">
        <v>34</v>
      </c>
      <c r="D3" s="1">
        <f>'Tabela I, II'!B10</f>
        <v>0</v>
      </c>
      <c r="E3" s="1">
        <f>'Tabela I, II'!C10</f>
        <v>0</v>
      </c>
      <c r="F3" s="1">
        <f>'Tabela I, II'!D10</f>
        <v>0</v>
      </c>
      <c r="G3" s="1">
        <f>'Tabela I, II'!E10</f>
        <v>0</v>
      </c>
      <c r="H3" s="1">
        <f>'Tabela I, II'!F10</f>
        <v>0</v>
      </c>
      <c r="I3" s="1">
        <v>0</v>
      </c>
      <c r="J3" s="1">
        <f>'Tabela I, II'!H10</f>
        <v>0</v>
      </c>
    </row>
    <row r="4" spans="1:10" x14ac:dyDescent="0.2">
      <c r="A4" s="1">
        <f>'Tabela I, II'!$H$2</f>
        <v>118</v>
      </c>
      <c r="B4" s="1">
        <f>'Tabela I, II'!$H$1</f>
        <v>2022</v>
      </c>
      <c r="C4" s="1">
        <v>133</v>
      </c>
      <c r="D4" s="1">
        <f>'Tabela I, II'!B11</f>
        <v>0</v>
      </c>
      <c r="E4" s="1">
        <f>'Tabela I, II'!C11</f>
        <v>0</v>
      </c>
      <c r="F4" s="1">
        <f>'Tabela I, II'!D11</f>
        <v>0</v>
      </c>
      <c r="G4" s="1">
        <f>'Tabela I, II'!E11</f>
        <v>0</v>
      </c>
      <c r="H4" s="1">
        <f>'Tabela I, II'!F11</f>
        <v>0</v>
      </c>
      <c r="I4" s="1">
        <v>0</v>
      </c>
      <c r="J4" s="1">
        <f>'Tabela I, II'!H11</f>
        <v>0</v>
      </c>
    </row>
    <row r="5" spans="1:10" x14ac:dyDescent="0.2">
      <c r="A5" s="1">
        <f>'Tabela I, II'!$H$2</f>
        <v>118</v>
      </c>
      <c r="B5" s="1">
        <f>'Tabela I, II'!$H$1</f>
        <v>2022</v>
      </c>
      <c r="C5" s="1">
        <v>67</v>
      </c>
      <c r="D5" s="1">
        <f>'Tabela I, II'!B12</f>
        <v>0</v>
      </c>
      <c r="E5" s="1">
        <f>'Tabela I, II'!C12</f>
        <v>0</v>
      </c>
      <c r="F5" s="1">
        <f>'Tabela I, II'!D12</f>
        <v>0</v>
      </c>
      <c r="G5" s="1">
        <f>'Tabela I, II'!E12</f>
        <v>0</v>
      </c>
      <c r="H5" s="1">
        <f>'Tabela I, II'!F12</f>
        <v>0</v>
      </c>
      <c r="I5" s="1">
        <v>0</v>
      </c>
      <c r="J5" s="1">
        <f>'Tabela I, II'!H12</f>
        <v>0</v>
      </c>
    </row>
    <row r="6" spans="1:10" x14ac:dyDescent="0.2">
      <c r="A6" s="1">
        <f>'Tabela I, II'!$H$2</f>
        <v>118</v>
      </c>
      <c r="B6" s="1">
        <f>'Tabela I, II'!$H$1</f>
        <v>2022</v>
      </c>
      <c r="C6" s="1">
        <v>36</v>
      </c>
      <c r="D6" s="1">
        <f>'Tabela I, II'!B13</f>
        <v>0</v>
      </c>
      <c r="E6" s="1">
        <f>'Tabela I, II'!C13</f>
        <v>0</v>
      </c>
      <c r="F6" s="1">
        <f>'Tabela I, II'!D13</f>
        <v>0</v>
      </c>
      <c r="G6" s="1">
        <f>'Tabela I, II'!E13</f>
        <v>0</v>
      </c>
      <c r="H6" s="1">
        <f>'Tabela I, II'!F13</f>
        <v>0</v>
      </c>
      <c r="I6" s="1">
        <v>0</v>
      </c>
      <c r="J6" s="1">
        <f>'Tabela I, II'!H13</f>
        <v>0</v>
      </c>
    </row>
    <row r="7" spans="1:10" x14ac:dyDescent="0.2">
      <c r="A7" s="1">
        <f>'Tabela I, II'!$H$2</f>
        <v>118</v>
      </c>
      <c r="B7" s="1">
        <f>'Tabela I, II'!$H$1</f>
        <v>2022</v>
      </c>
      <c r="C7" s="1">
        <v>38</v>
      </c>
      <c r="D7" s="1">
        <f>'Tabela I, II'!B15</f>
        <v>0</v>
      </c>
      <c r="E7" s="1">
        <f>'Tabela I, II'!C15</f>
        <v>0</v>
      </c>
      <c r="F7" s="1">
        <f>'Tabela I, II'!D15</f>
        <v>0</v>
      </c>
      <c r="G7" s="1">
        <f>'Tabela I, II'!E15</f>
        <v>0</v>
      </c>
      <c r="H7" s="1">
        <f>'Tabela I, II'!F15</f>
        <v>0</v>
      </c>
      <c r="I7" s="1">
        <v>0</v>
      </c>
      <c r="J7" s="1">
        <f>'Tabela I, II'!H15</f>
        <v>0</v>
      </c>
    </row>
    <row r="8" spans="1:10" x14ac:dyDescent="0.2">
      <c r="A8" s="1">
        <f>'Tabela I, II'!$H$2</f>
        <v>118</v>
      </c>
      <c r="B8" s="1">
        <f>'Tabela I, II'!$H$1</f>
        <v>2022</v>
      </c>
      <c r="C8" s="1">
        <v>69</v>
      </c>
      <c r="D8" s="1">
        <f>'Tabela I, II'!B16</f>
        <v>0</v>
      </c>
      <c r="E8" s="1">
        <f>'Tabela I, II'!C16</f>
        <v>0</v>
      </c>
      <c r="F8" s="1">
        <f>'Tabela I, II'!D16</f>
        <v>0</v>
      </c>
      <c r="G8" s="1">
        <f>'Tabela I, II'!E16</f>
        <v>0</v>
      </c>
      <c r="H8" s="1">
        <f>'Tabela I, II'!F16</f>
        <v>0</v>
      </c>
      <c r="I8" s="1">
        <v>0</v>
      </c>
      <c r="J8" s="1">
        <f>'Tabela I, II'!H16</f>
        <v>0</v>
      </c>
    </row>
    <row r="9" spans="1:10" x14ac:dyDescent="0.2">
      <c r="A9" s="1">
        <f>'Tabela I, II'!$H$2</f>
        <v>118</v>
      </c>
      <c r="B9" s="1">
        <f>'Tabela I, II'!$H$1</f>
        <v>2022</v>
      </c>
      <c r="C9" s="1">
        <v>19</v>
      </c>
      <c r="D9" s="1">
        <f>'Tabela I, II'!B17</f>
        <v>0</v>
      </c>
      <c r="E9" s="1">
        <f>'Tabela I, II'!C17</f>
        <v>0</v>
      </c>
      <c r="F9" s="1">
        <f>'Tabela I, II'!D17</f>
        <v>0</v>
      </c>
      <c r="G9" s="1">
        <f>'Tabela I, II'!E17</f>
        <v>0</v>
      </c>
      <c r="H9" s="1">
        <f>'Tabela I, II'!F17</f>
        <v>0</v>
      </c>
      <c r="I9" s="1">
        <v>0</v>
      </c>
      <c r="J9" s="1">
        <f>'Tabela I, II'!H17</f>
        <v>0</v>
      </c>
    </row>
    <row r="10" spans="1:10" x14ac:dyDescent="0.2">
      <c r="A10" s="1">
        <f>'Tabela I, II'!$H$2</f>
        <v>118</v>
      </c>
      <c r="B10" s="1">
        <f>'Tabela I, II'!$H$1</f>
        <v>2022</v>
      </c>
      <c r="C10" s="1">
        <v>52</v>
      </c>
      <c r="D10" s="1">
        <f>'Tabela I, II'!B19</f>
        <v>0</v>
      </c>
      <c r="E10" s="1">
        <f>'Tabela I, II'!C19</f>
        <v>0</v>
      </c>
      <c r="F10" s="1">
        <f>'Tabela I, II'!D19</f>
        <v>0</v>
      </c>
      <c r="G10" s="1">
        <f>'Tabela I, II'!E19</f>
        <v>0</v>
      </c>
      <c r="H10" s="1">
        <f>'Tabela I, II'!F19</f>
        <v>0</v>
      </c>
      <c r="I10" s="1">
        <v>0</v>
      </c>
      <c r="J10" s="1">
        <f>'Tabela I, II'!H19</f>
        <v>0</v>
      </c>
    </row>
    <row r="11" spans="1:10" x14ac:dyDescent="0.2">
      <c r="A11" s="1">
        <f>'Tabela I, II'!$H$2</f>
        <v>118</v>
      </c>
      <c r="B11" s="1">
        <f>'Tabela I, II'!$H$1</f>
        <v>2022</v>
      </c>
      <c r="C11" s="1">
        <v>70</v>
      </c>
      <c r="D11" s="1">
        <f>'Tabela I, II'!B20</f>
        <v>0</v>
      </c>
      <c r="E11" s="1">
        <f>'Tabela I, II'!C20</f>
        <v>0</v>
      </c>
      <c r="F11" s="1">
        <f>'Tabela I, II'!D20</f>
        <v>0</v>
      </c>
      <c r="G11" s="1">
        <f>'Tabela I, II'!E20</f>
        <v>0</v>
      </c>
      <c r="H11" s="1">
        <f>'Tabela I, II'!F20</f>
        <v>0</v>
      </c>
      <c r="I11" s="1">
        <v>0</v>
      </c>
      <c r="J11" s="1">
        <f>'Tabela I, II'!H20</f>
        <v>0</v>
      </c>
    </row>
    <row r="12" spans="1:10" x14ac:dyDescent="0.2">
      <c r="A12" s="1">
        <f>'Tabela I, II'!$H$2</f>
        <v>118</v>
      </c>
      <c r="B12" s="1">
        <f>'Tabela I, II'!$H$1</f>
        <v>2022</v>
      </c>
      <c r="C12" s="1">
        <v>53</v>
      </c>
      <c r="D12" s="1">
        <f>'Tabela I, II'!B21</f>
        <v>0</v>
      </c>
      <c r="E12" s="1">
        <f>'Tabela I, II'!C21</f>
        <v>0</v>
      </c>
      <c r="F12" s="1">
        <f>'Tabela I, II'!D21</f>
        <v>0</v>
      </c>
      <c r="G12" s="1">
        <f>'Tabela I, II'!E21</f>
        <v>0</v>
      </c>
      <c r="H12" s="1">
        <f>'Tabela I, II'!F21</f>
        <v>0</v>
      </c>
      <c r="I12" s="1">
        <v>0</v>
      </c>
      <c r="J12" s="1">
        <f>'Tabela I, II'!H21</f>
        <v>0</v>
      </c>
    </row>
    <row r="13" spans="1:10" x14ac:dyDescent="0.2">
      <c r="A13" s="1">
        <f>'Tabela I, II'!$H$2</f>
        <v>118</v>
      </c>
      <c r="B13" s="1">
        <f>'Tabela I, II'!$H$1</f>
        <v>2022</v>
      </c>
      <c r="C13" s="1">
        <v>125</v>
      </c>
      <c r="D13" s="1">
        <f>'Tabela I, II'!B22</f>
        <v>0</v>
      </c>
      <c r="E13" s="1">
        <f>'Tabela I, II'!C22</f>
        <v>0</v>
      </c>
      <c r="F13" s="1">
        <f>'Tabela I, II'!D22</f>
        <v>0</v>
      </c>
      <c r="G13" s="1">
        <f>'Tabela I, II'!E22</f>
        <v>0</v>
      </c>
      <c r="H13" s="1">
        <f>'Tabela I, II'!F22</f>
        <v>0</v>
      </c>
      <c r="I13" s="1">
        <v>0</v>
      </c>
      <c r="J13" s="1">
        <f>'Tabela I, II'!H22</f>
        <v>0</v>
      </c>
    </row>
    <row r="14" spans="1:10" x14ac:dyDescent="0.2">
      <c r="A14" s="1">
        <f>'Tabela I, II'!$H$2</f>
        <v>118</v>
      </c>
      <c r="B14" s="1">
        <f>'Tabela I, II'!$H$1</f>
        <v>2022</v>
      </c>
      <c r="C14" s="1">
        <v>55</v>
      </c>
      <c r="D14" s="1">
        <f>'Tabela I, II'!B23</f>
        <v>0</v>
      </c>
      <c r="E14" s="1">
        <f>'Tabela I, II'!C23</f>
        <v>0</v>
      </c>
      <c r="F14" s="1">
        <f>'Tabela I, II'!D23</f>
        <v>0</v>
      </c>
      <c r="G14" s="1">
        <f>'Tabela I, II'!E23</f>
        <v>0</v>
      </c>
      <c r="H14" s="1">
        <f>'Tabela I, II'!F23</f>
        <v>0</v>
      </c>
      <c r="I14" s="1">
        <v>0</v>
      </c>
      <c r="J14" s="1">
        <f>'Tabela I, II'!H23</f>
        <v>0</v>
      </c>
    </row>
    <row r="15" spans="1:10" x14ac:dyDescent="0.2">
      <c r="A15" s="1">
        <f>'Tabela I, II'!$H$2</f>
        <v>118</v>
      </c>
      <c r="B15" s="1">
        <f>'Tabela I, II'!$H$1</f>
        <v>2022</v>
      </c>
      <c r="C15" s="1">
        <v>56</v>
      </c>
      <c r="D15" s="1">
        <f>'Tabela I, II'!B24</f>
        <v>0</v>
      </c>
      <c r="E15" s="1">
        <f>'Tabela I, II'!C24</f>
        <v>0</v>
      </c>
      <c r="F15" s="1">
        <f>'Tabela I, II'!D24</f>
        <v>0</v>
      </c>
      <c r="G15" s="1">
        <f>'Tabela I, II'!E24</f>
        <v>0</v>
      </c>
      <c r="H15" s="1">
        <f>'Tabela I, II'!F24</f>
        <v>0</v>
      </c>
      <c r="I15" s="1">
        <v>0</v>
      </c>
      <c r="J15" s="1">
        <f>'Tabela I, II'!H24</f>
        <v>0</v>
      </c>
    </row>
    <row r="16" spans="1:10" x14ac:dyDescent="0.2">
      <c r="D16">
        <f t="shared" ref="D16:J16" si="0">SUM(D2:D15)</f>
        <v>0</v>
      </c>
      <c r="E16">
        <f t="shared" si="0"/>
        <v>0</v>
      </c>
      <c r="F16">
        <f t="shared" si="0"/>
        <v>0</v>
      </c>
      <c r="G16">
        <f t="shared" si="0"/>
        <v>0</v>
      </c>
      <c r="H16">
        <f t="shared" si="0"/>
        <v>0</v>
      </c>
      <c r="I16">
        <f t="shared" si="0"/>
        <v>0</v>
      </c>
      <c r="J16">
        <f t="shared" si="0"/>
        <v>0</v>
      </c>
    </row>
    <row r="19" spans="1:3" x14ac:dyDescent="0.2">
      <c r="A19" s="6" t="s">
        <v>38</v>
      </c>
      <c r="B19" s="7"/>
      <c r="C19" t="s">
        <v>47</v>
      </c>
    </row>
  </sheetData>
  <sheetProtection password="CCF6" sheet="1" objects="1" scenarios="1"/>
  <phoneticPr fontId="11"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I10"/>
  <sheetViews>
    <sheetView workbookViewId="0">
      <selection activeCell="A3" sqref="A3"/>
    </sheetView>
  </sheetViews>
  <sheetFormatPr defaultRowHeight="12.75" x14ac:dyDescent="0.2"/>
  <cols>
    <col min="1" max="1" width="10.5703125" customWidth="1"/>
    <col min="4" max="4" width="12.5703125" customWidth="1"/>
    <col min="5" max="6" width="11.85546875" customWidth="1"/>
    <col min="7" max="7" width="13" customWidth="1"/>
    <col min="8" max="8" width="13.28515625" customWidth="1"/>
    <col min="9" max="9" width="11.140625" customWidth="1"/>
  </cols>
  <sheetData>
    <row r="1" spans="1:9" s="60" customFormat="1" ht="25.5" x14ac:dyDescent="0.2">
      <c r="A1" s="59" t="s">
        <v>31</v>
      </c>
      <c r="B1" s="59" t="s">
        <v>30</v>
      </c>
      <c r="C1" s="59" t="s">
        <v>51</v>
      </c>
      <c r="D1" s="59" t="s">
        <v>54</v>
      </c>
      <c r="E1" s="59" t="s">
        <v>33</v>
      </c>
      <c r="F1" s="59" t="s">
        <v>34</v>
      </c>
      <c r="G1" s="59" t="s">
        <v>35</v>
      </c>
      <c r="H1" s="59" t="s">
        <v>36</v>
      </c>
      <c r="I1" s="59" t="s">
        <v>37</v>
      </c>
    </row>
    <row r="2" spans="1:9" x14ac:dyDescent="0.2">
      <c r="A2" s="1">
        <f>'Tabela I, II'!$H$2</f>
        <v>118</v>
      </c>
      <c r="B2" s="1">
        <f>'Tabela I, II'!$H$1</f>
        <v>2022</v>
      </c>
      <c r="C2" s="3">
        <v>68</v>
      </c>
      <c r="D2" s="3">
        <v>1</v>
      </c>
      <c r="E2" s="3">
        <f>'Tabela I, II'!B31</f>
        <v>0</v>
      </c>
      <c r="F2" s="3">
        <f>'Tabela I, II'!C31</f>
        <v>0</v>
      </c>
      <c r="G2" s="3">
        <f>'Tabela I, II'!D31</f>
        <v>0</v>
      </c>
      <c r="H2" s="3">
        <f>'Tabela I, II'!E31</f>
        <v>0</v>
      </c>
      <c r="I2" s="3">
        <f>'Tabela I, II'!F31</f>
        <v>0</v>
      </c>
    </row>
    <row r="3" spans="1:9" x14ac:dyDescent="0.2">
      <c r="A3" s="1">
        <f>'Tabela I, II'!$H$2</f>
        <v>118</v>
      </c>
      <c r="B3" s="1">
        <f>'Tabela I, II'!$H$1</f>
        <v>2022</v>
      </c>
      <c r="C3" s="3">
        <v>68</v>
      </c>
      <c r="D3" s="3">
        <v>2</v>
      </c>
      <c r="E3" s="3">
        <f>'Tabela I, II'!B36</f>
        <v>0</v>
      </c>
      <c r="F3" s="3">
        <f>'Tabela I, II'!C36</f>
        <v>0</v>
      </c>
      <c r="G3" s="3">
        <f>'Tabela I, II'!D36</f>
        <v>0</v>
      </c>
      <c r="H3" s="3">
        <f>'Tabela I, II'!E36</f>
        <v>0</v>
      </c>
      <c r="I3" s="3">
        <f>'Tabela I, II'!F36</f>
        <v>0</v>
      </c>
    </row>
    <row r="8" spans="1:9" ht="42.75" customHeight="1" x14ac:dyDescent="0.2">
      <c r="A8" s="59" t="s">
        <v>54</v>
      </c>
    </row>
    <row r="9" spans="1:9" x14ac:dyDescent="0.2">
      <c r="A9" s="61">
        <v>1</v>
      </c>
      <c r="B9" t="s">
        <v>52</v>
      </c>
    </row>
    <row r="10" spans="1:9" x14ac:dyDescent="0.2">
      <c r="A10" s="61">
        <v>2</v>
      </c>
      <c r="B10" t="s">
        <v>53</v>
      </c>
    </row>
  </sheetData>
  <sheetProtection password="CCF6" sheet="1" objects="1" scenarios="1"/>
  <phoneticPr fontId="11"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A23" sqref="A23"/>
    </sheetView>
  </sheetViews>
  <sheetFormatPr defaultRowHeight="12.75" x14ac:dyDescent="0.2"/>
  <cols>
    <col min="3" max="3" width="17.85546875" customWidth="1"/>
    <col min="4" max="4" width="15.85546875" customWidth="1"/>
    <col min="5" max="5" width="12.85546875" customWidth="1"/>
    <col min="6" max="6" width="13.140625" style="117" customWidth="1"/>
    <col min="7" max="7" width="17.28515625" style="117" customWidth="1"/>
    <col min="8" max="8" width="15.28515625" style="117" customWidth="1"/>
  </cols>
  <sheetData>
    <row r="1" spans="1:8" x14ac:dyDescent="0.2">
      <c r="A1" s="115" t="s">
        <v>29</v>
      </c>
      <c r="B1" s="115" t="s">
        <v>30</v>
      </c>
      <c r="C1" s="115" t="s">
        <v>82</v>
      </c>
      <c r="D1" s="115" t="s">
        <v>83</v>
      </c>
      <c r="E1" s="115" t="s">
        <v>84</v>
      </c>
      <c r="F1" s="116"/>
      <c r="G1" s="116"/>
      <c r="H1" s="116"/>
    </row>
    <row r="2" spans="1:8" x14ac:dyDescent="0.2">
      <c r="A2" s="1">
        <f>'Tabela I, II'!$H$2</f>
        <v>118</v>
      </c>
      <c r="B2" s="1">
        <f>'Tabela I, II'!$H$1</f>
        <v>2022</v>
      </c>
      <c r="C2" s="1">
        <f>'Tabela IV'!A7</f>
        <v>0</v>
      </c>
      <c r="D2" s="1">
        <f>'Tabela IV'!B7</f>
        <v>0</v>
      </c>
      <c r="E2" s="1">
        <f>'Tabela IV'!C7</f>
        <v>0</v>
      </c>
    </row>
    <row r="5" spans="1:8" x14ac:dyDescent="0.2">
      <c r="A5" s="115" t="s">
        <v>29</v>
      </c>
      <c r="B5" s="115" t="s">
        <v>30</v>
      </c>
      <c r="C5" s="115" t="s">
        <v>62</v>
      </c>
      <c r="D5" s="115" t="s">
        <v>85</v>
      </c>
      <c r="E5" s="115" t="s">
        <v>86</v>
      </c>
      <c r="F5" s="115" t="s">
        <v>87</v>
      </c>
      <c r="G5" s="116"/>
      <c r="H5" s="116"/>
    </row>
    <row r="6" spans="1:8" x14ac:dyDescent="0.2">
      <c r="A6" s="1">
        <f>'Tabela I, II'!$H$2</f>
        <v>118</v>
      </c>
      <c r="B6" s="1">
        <f>'Tabela I, II'!$H$1</f>
        <v>2022</v>
      </c>
      <c r="C6" s="118">
        <v>1</v>
      </c>
      <c r="D6" s="1">
        <f>'Tabela IV'!B12</f>
        <v>0</v>
      </c>
      <c r="E6" s="1">
        <f>'Tabela IV'!C12</f>
        <v>0</v>
      </c>
      <c r="F6" s="1">
        <f>'Tabela IV'!D12</f>
        <v>0</v>
      </c>
    </row>
    <row r="7" spans="1:8" x14ac:dyDescent="0.2">
      <c r="A7" s="1">
        <f>'Tabela I, II'!$H$2</f>
        <v>118</v>
      </c>
      <c r="B7" s="1">
        <f>'Tabela I, II'!$H$1</f>
        <v>2022</v>
      </c>
      <c r="C7" s="118">
        <v>2</v>
      </c>
      <c r="D7" s="1">
        <f>'Tabela IV'!B13</f>
        <v>0</v>
      </c>
      <c r="E7" s="1">
        <f>'Tabela IV'!C13</f>
        <v>0</v>
      </c>
      <c r="F7" s="1">
        <f>'Tabela IV'!D13</f>
        <v>0</v>
      </c>
    </row>
    <row r="8" spans="1:8" x14ac:dyDescent="0.2">
      <c r="A8" s="1">
        <f>'Tabela I, II'!$H$2</f>
        <v>118</v>
      </c>
      <c r="B8" s="1">
        <f>'Tabela I, II'!$H$1</f>
        <v>2022</v>
      </c>
      <c r="C8" s="118">
        <v>3</v>
      </c>
      <c r="D8" s="1">
        <f>'Tabela IV'!B14</f>
        <v>0</v>
      </c>
      <c r="E8" s="1">
        <f>'Tabela IV'!C14</f>
        <v>0</v>
      </c>
      <c r="F8" s="1">
        <f>'Tabela IV'!D14</f>
        <v>0</v>
      </c>
    </row>
    <row r="9" spans="1:8" x14ac:dyDescent="0.2">
      <c r="A9" s="1">
        <f>'Tabela I, II'!$H$2</f>
        <v>118</v>
      </c>
      <c r="B9" s="1">
        <f>'Tabela I, II'!$H$1</f>
        <v>2022</v>
      </c>
      <c r="C9" s="118">
        <v>4</v>
      </c>
      <c r="D9" s="1">
        <f>'Tabela IV'!B15</f>
        <v>0</v>
      </c>
      <c r="E9" s="1">
        <f>'Tabela IV'!C15</f>
        <v>0</v>
      </c>
      <c r="F9" s="1">
        <f>'Tabela IV'!D15</f>
        <v>0</v>
      </c>
    </row>
    <row r="10" spans="1:8" x14ac:dyDescent="0.2">
      <c r="A10" s="1">
        <f>'Tabela I, II'!$H$2</f>
        <v>118</v>
      </c>
      <c r="B10" s="1">
        <f>'Tabela I, II'!$H$1</f>
        <v>2022</v>
      </c>
      <c r="C10" s="118">
        <v>5</v>
      </c>
      <c r="D10" s="1">
        <f>'Tabela IV'!B16</f>
        <v>0</v>
      </c>
      <c r="E10" s="1">
        <f>'Tabela IV'!C16</f>
        <v>0</v>
      </c>
      <c r="F10" s="1">
        <f>'Tabela IV'!D16</f>
        <v>0</v>
      </c>
    </row>
    <row r="11" spans="1:8" x14ac:dyDescent="0.2">
      <c r="A11" s="1">
        <f>'Tabela I, II'!$H$2</f>
        <v>118</v>
      </c>
      <c r="B11" s="1">
        <f>'Tabela I, II'!$H$1</f>
        <v>2022</v>
      </c>
      <c r="C11" s="118">
        <v>6</v>
      </c>
      <c r="D11" s="1">
        <f>'Tabela IV'!B17</f>
        <v>0</v>
      </c>
      <c r="E11" s="1">
        <f>'Tabela IV'!C17</f>
        <v>0</v>
      </c>
      <c r="F11" s="1">
        <f>'Tabela IV'!D17</f>
        <v>0</v>
      </c>
    </row>
    <row r="12" spans="1:8" x14ac:dyDescent="0.2">
      <c r="A12" s="1">
        <f>'Tabela I, II'!$H$2</f>
        <v>118</v>
      </c>
      <c r="B12" s="1">
        <f>'Tabela I, II'!$H$1</f>
        <v>2022</v>
      </c>
      <c r="C12" s="118">
        <v>7</v>
      </c>
      <c r="D12" s="1">
        <f>'Tabela IV'!B18</f>
        <v>0</v>
      </c>
      <c r="E12" s="1">
        <f>'Tabela IV'!C18</f>
        <v>0</v>
      </c>
      <c r="F12" s="1">
        <f>'Tabela IV'!D18</f>
        <v>0</v>
      </c>
    </row>
    <row r="13" spans="1:8" x14ac:dyDescent="0.2">
      <c r="A13" s="117"/>
      <c r="B13" s="117"/>
      <c r="C13" s="119"/>
      <c r="D13" s="117"/>
      <c r="E13" s="117"/>
    </row>
    <row r="15" spans="1:8" x14ac:dyDescent="0.2">
      <c r="A15" s="115" t="s">
        <v>29</v>
      </c>
      <c r="B15" s="115" t="s">
        <v>30</v>
      </c>
      <c r="C15" s="115" t="s">
        <v>62</v>
      </c>
      <c r="D15" s="115" t="s">
        <v>88</v>
      </c>
      <c r="E15" s="115" t="s">
        <v>89</v>
      </c>
      <c r="F15" s="115" t="s">
        <v>90</v>
      </c>
      <c r="G15" s="115" t="s">
        <v>73</v>
      </c>
      <c r="H15" s="116"/>
    </row>
    <row r="16" spans="1:8" x14ac:dyDescent="0.2">
      <c r="A16" s="1">
        <f>'Tabela I, II'!$H$2</f>
        <v>118</v>
      </c>
      <c r="B16" s="1">
        <f>'Tabela I, II'!$H$1</f>
        <v>2022</v>
      </c>
      <c r="C16" s="118">
        <v>3</v>
      </c>
      <c r="D16" s="1">
        <f>'Tabela IV'!B23</f>
        <v>0</v>
      </c>
      <c r="E16" s="1">
        <f>'Tabela IV'!C23</f>
        <v>0</v>
      </c>
      <c r="F16" s="1">
        <f>'Tabela IV'!D23</f>
        <v>0</v>
      </c>
      <c r="G16" s="1">
        <f>'Tabela IV'!E23</f>
        <v>0</v>
      </c>
    </row>
    <row r="19" spans="1:4" x14ac:dyDescent="0.2">
      <c r="A19" s="115" t="s">
        <v>29</v>
      </c>
      <c r="B19" s="115" t="s">
        <v>30</v>
      </c>
      <c r="C19" s="115" t="s">
        <v>91</v>
      </c>
      <c r="D19" s="115" t="s">
        <v>92</v>
      </c>
    </row>
    <row r="20" spans="1:4" x14ac:dyDescent="0.2">
      <c r="A20" s="1">
        <f>'Tabela I, II'!$H$2</f>
        <v>118</v>
      </c>
      <c r="B20" s="1">
        <f>'Tabela I, II'!$H$1</f>
        <v>2022</v>
      </c>
      <c r="C20" s="1">
        <f>'Tabela IV'!B25</f>
        <v>0</v>
      </c>
      <c r="D20" s="1">
        <f>'Tabela IV'!B26</f>
        <v>0</v>
      </c>
    </row>
  </sheetData>
  <sheetProtection password="CCF6" sheet="1" objects="1" scenarios="1"/>
  <phoneticPr fontId="11" type="noConversion"/>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G2"/>
  <sheetViews>
    <sheetView workbookViewId="0">
      <selection activeCell="H2" sqref="H2"/>
    </sheetView>
  </sheetViews>
  <sheetFormatPr defaultRowHeight="12.75" x14ac:dyDescent="0.2"/>
  <cols>
    <col min="1" max="1" width="10.5703125" customWidth="1"/>
    <col min="4" max="4" width="12.5703125" customWidth="1"/>
    <col min="5" max="5" width="14.42578125" customWidth="1"/>
    <col min="6" max="6" width="11.85546875" customWidth="1"/>
    <col min="7" max="7" width="13" customWidth="1"/>
  </cols>
  <sheetData>
    <row r="1" spans="1:7" s="60" customFormat="1" ht="25.5" x14ac:dyDescent="0.2">
      <c r="A1" s="59" t="s">
        <v>31</v>
      </c>
      <c r="B1" s="59" t="s">
        <v>30</v>
      </c>
      <c r="C1" s="59" t="s">
        <v>51</v>
      </c>
      <c r="D1" s="59" t="s">
        <v>55</v>
      </c>
      <c r="E1" s="59" t="s">
        <v>56</v>
      </c>
      <c r="F1" s="59" t="s">
        <v>57</v>
      </c>
      <c r="G1" s="59" t="s">
        <v>37</v>
      </c>
    </row>
    <row r="2" spans="1:7" x14ac:dyDescent="0.2">
      <c r="A2" s="1">
        <f>'Tabela I, II'!$H$2</f>
        <v>118</v>
      </c>
      <c r="B2" s="1">
        <f>'Tabela I, II'!$H$1</f>
        <v>2022</v>
      </c>
      <c r="C2" s="3">
        <v>40</v>
      </c>
      <c r="D2" s="3">
        <f>'Tabela I, II'!B41</f>
        <v>0</v>
      </c>
      <c r="E2" s="3">
        <f>'Tabela I, II'!C41</f>
        <v>0</v>
      </c>
      <c r="F2" s="3">
        <f>'Tabela I, II'!D41</f>
        <v>0</v>
      </c>
      <c r="G2" s="3">
        <f>'Tabela I, II'!E41</f>
        <v>0</v>
      </c>
    </row>
  </sheetData>
  <sheetProtection password="CCF6" sheet="1" objects="1" scenarios="1"/>
  <phoneticPr fontId="1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5</vt:i4>
      </vt:variant>
    </vt:vector>
  </HeadingPairs>
  <TitlesOfParts>
    <vt:vector size="14" baseType="lpstr">
      <vt:lpstr>Uputstvo</vt:lpstr>
      <vt:lpstr>Tabela I, II</vt:lpstr>
      <vt:lpstr>Tabela III</vt:lpstr>
      <vt:lpstr>Tabela IV</vt:lpstr>
      <vt:lpstr>tbl III</vt:lpstr>
      <vt:lpstr>tbl_I_kant_potvr_prein_odb</vt:lpstr>
      <vt:lpstr>0_tbl_IIa_IIb_vrhovniSudovi</vt:lpstr>
      <vt:lpstr>tbl10_ust_sud</vt:lpstr>
      <vt:lpstr>0_tbI_IIc_vrhSudovi</vt:lpstr>
      <vt:lpstr>'Tabela I, II'!Print_Area</vt:lpstr>
      <vt:lpstr>'Tabela III'!Print_Area</vt:lpstr>
      <vt:lpstr>'Tabela IV'!Print_Area</vt:lpstr>
      <vt:lpstr>'tbl 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2012-01-04T11:26:32Z</cp:lastPrinted>
  <dcterms:created xsi:type="dcterms:W3CDTF">2005-11-18T09:00:18Z</dcterms:created>
  <dcterms:modified xsi:type="dcterms:W3CDTF">2022-11-23T09:14:39Z</dcterms:modified>
</cp:coreProperties>
</file>